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INDICADORES 2018\"/>
    </mc:Choice>
  </mc:AlternateContent>
  <bookViews>
    <workbookView xWindow="0" yWindow="0" windowWidth="28800" windowHeight="12345"/>
  </bookViews>
  <sheets>
    <sheet name="FORMATO IND." sheetId="1" r:id="rId1"/>
    <sheet name="Hoja1" sheetId="2" r:id="rId2"/>
  </sheets>
  <definedNames>
    <definedName name="_xlnm.Print_Area" localSheetId="0">'FORMATO IND.'!$A$1:$BG$19</definedName>
  </definedNames>
  <calcPr calcId="162913"/>
</workbook>
</file>

<file path=xl/calcChain.xml><?xml version="1.0" encoding="utf-8"?>
<calcChain xmlns="http://schemas.openxmlformats.org/spreadsheetml/2006/main">
  <c r="BF25" i="2" l="1"/>
  <c r="BH24" i="2"/>
  <c r="BF24" i="2"/>
  <c r="BD24" i="2"/>
  <c r="AZ24" i="2"/>
  <c r="AV24" i="2"/>
  <c r="AR24" i="2"/>
  <c r="AN24" i="2"/>
  <c r="AJ24" i="2"/>
  <c r="AF24" i="2"/>
  <c r="AB24" i="2"/>
  <c r="X24" i="2"/>
  <c r="T24" i="2"/>
  <c r="P24" i="2"/>
  <c r="L24" i="2"/>
  <c r="BF23" i="2"/>
  <c r="BH22" i="2" s="1"/>
  <c r="BF22" i="2"/>
  <c r="BD22" i="2"/>
  <c r="AZ22" i="2"/>
  <c r="AV22" i="2"/>
  <c r="AR22" i="2"/>
  <c r="AN22" i="2"/>
  <c r="AJ22" i="2"/>
  <c r="AF22" i="2"/>
  <c r="AB22" i="2"/>
  <c r="X22" i="2"/>
  <c r="T22" i="2"/>
  <c r="P22" i="2"/>
  <c r="L22" i="2"/>
  <c r="BF21" i="2"/>
  <c r="BH20" i="2"/>
  <c r="BF20" i="2"/>
  <c r="BD20" i="2"/>
  <c r="AZ20" i="2"/>
  <c r="AV20" i="2"/>
  <c r="AR20" i="2"/>
  <c r="AN20" i="2"/>
  <c r="AJ20" i="2"/>
  <c r="AF20" i="2"/>
  <c r="AB20" i="2"/>
  <c r="X20" i="2"/>
  <c r="T20" i="2"/>
  <c r="P20" i="2"/>
  <c r="L20" i="2"/>
  <c r="BF19" i="2"/>
  <c r="BF18" i="2"/>
  <c r="BH18" i="2" s="1"/>
  <c r="BD18" i="2"/>
  <c r="AZ18" i="2"/>
  <c r="AV18" i="2"/>
  <c r="AR18" i="2"/>
  <c r="AN18" i="2"/>
  <c r="AJ18" i="2"/>
  <c r="AF18" i="2"/>
  <c r="AB18" i="2"/>
  <c r="X18" i="2"/>
  <c r="T18" i="2"/>
  <c r="P18" i="2"/>
  <c r="L18" i="2"/>
  <c r="BF17" i="2"/>
  <c r="BF16" i="2"/>
  <c r="BH16" i="2" s="1"/>
  <c r="BD16" i="2"/>
  <c r="AZ16" i="2"/>
  <c r="AV16" i="2"/>
  <c r="AR16" i="2"/>
  <c r="AN16" i="2"/>
  <c r="AJ16" i="2"/>
  <c r="AF16" i="2"/>
  <c r="AB16" i="2"/>
  <c r="X16" i="2"/>
  <c r="T16" i="2"/>
  <c r="P16" i="2"/>
  <c r="L16" i="2"/>
  <c r="BF15" i="2"/>
  <c r="BF14" i="2"/>
  <c r="BH14" i="2" s="1"/>
  <c r="BD14" i="2"/>
  <c r="AZ14" i="2"/>
  <c r="AV14" i="2"/>
  <c r="AR14" i="2"/>
  <c r="AN14" i="2"/>
  <c r="AJ14" i="2"/>
  <c r="AF14" i="2"/>
  <c r="AB14" i="2"/>
  <c r="X14" i="2"/>
  <c r="T14" i="2"/>
  <c r="P14" i="2"/>
  <c r="L14" i="2"/>
  <c r="BF13" i="2"/>
  <c r="BF12" i="2"/>
  <c r="BH12" i="2" s="1"/>
  <c r="BD12" i="2"/>
  <c r="AZ12" i="2"/>
  <c r="AV12" i="2"/>
  <c r="AR12" i="2"/>
  <c r="AN12" i="2"/>
  <c r="AJ12" i="2"/>
  <c r="AF12" i="2"/>
  <c r="AB12" i="2"/>
  <c r="X12" i="2"/>
  <c r="T12" i="2"/>
  <c r="P12" i="2"/>
  <c r="L12" i="2"/>
  <c r="BF11" i="2"/>
  <c r="BF10" i="2"/>
  <c r="BH10" i="2" s="1"/>
  <c r="BD10" i="2"/>
  <c r="AZ10" i="2"/>
  <c r="AV10" i="2"/>
  <c r="AR10" i="2"/>
  <c r="AN10" i="2"/>
  <c r="AJ10" i="2"/>
  <c r="AF10" i="2"/>
  <c r="AB10" i="2"/>
  <c r="X10" i="2"/>
  <c r="T10" i="2"/>
  <c r="P10" i="2"/>
  <c r="L10" i="2"/>
  <c r="BF9" i="2"/>
  <c r="BF8" i="2"/>
  <c r="BH8" i="2" s="1"/>
  <c r="BF7" i="2"/>
  <c r="BF6" i="2"/>
  <c r="BH6" i="2" s="1"/>
  <c r="BD6" i="2"/>
  <c r="AZ6" i="2"/>
  <c r="AV6" i="2"/>
  <c r="AR6" i="2"/>
  <c r="AN6" i="2"/>
  <c r="AJ6" i="2"/>
  <c r="AF6" i="2"/>
  <c r="AB6" i="2"/>
  <c r="X6" i="2"/>
  <c r="T6" i="2"/>
  <c r="P6" i="2"/>
  <c r="L6" i="2"/>
  <c r="BF5" i="2"/>
  <c r="BF4" i="2"/>
  <c r="BH4" i="2" s="1"/>
  <c r="BD4" i="2"/>
  <c r="AZ4" i="2"/>
  <c r="AV4" i="2"/>
  <c r="AR4" i="2"/>
  <c r="AN4" i="2"/>
  <c r="AJ4" i="2"/>
  <c r="AF4" i="2"/>
  <c r="AB4" i="2"/>
  <c r="X4" i="2"/>
  <c r="T4" i="2"/>
  <c r="P4" i="2"/>
  <c r="L4" i="2"/>
  <c r="BE16" i="1" l="1"/>
  <c r="BE15" i="1"/>
  <c r="BE14" i="1"/>
  <c r="BE13" i="1"/>
  <c r="BE12" i="1"/>
  <c r="BE11" i="1"/>
  <c r="BE18" i="1"/>
  <c r="BE17" i="1"/>
  <c r="BG17" i="1" l="1"/>
  <c r="BG15" i="1"/>
  <c r="BG13" i="1"/>
  <c r="BG11" i="1"/>
  <c r="K11" i="1"/>
  <c r="O11" i="1"/>
  <c r="S11" i="1"/>
  <c r="W11" i="1"/>
  <c r="AA11" i="1"/>
  <c r="AE11" i="1"/>
  <c r="AI11" i="1"/>
  <c r="AM11" i="1"/>
  <c r="AQ11" i="1"/>
  <c r="AU11" i="1"/>
  <c r="AY11" i="1"/>
  <c r="BC11" i="1"/>
  <c r="K13" i="1"/>
  <c r="O13" i="1"/>
  <c r="S13" i="1"/>
  <c r="W13" i="1"/>
  <c r="AA13" i="1"/>
  <c r="AE13" i="1"/>
  <c r="AI13" i="1"/>
  <c r="AM13" i="1"/>
  <c r="AQ13" i="1"/>
  <c r="AU13" i="1"/>
  <c r="AY13" i="1"/>
  <c r="BC13" i="1"/>
  <c r="K15" i="1"/>
  <c r="O15" i="1"/>
  <c r="S15" i="1"/>
  <c r="W15" i="1"/>
  <c r="AA15" i="1"/>
  <c r="AE15" i="1"/>
  <c r="AI15" i="1"/>
  <c r="AM15" i="1"/>
  <c r="AQ15" i="1"/>
  <c r="AU15" i="1"/>
  <c r="AY15" i="1"/>
  <c r="BC15" i="1"/>
  <c r="K17" i="1"/>
  <c r="O17" i="1"/>
  <c r="S17" i="1"/>
  <c r="W17" i="1"/>
  <c r="AA17" i="1"/>
  <c r="AE17" i="1"/>
  <c r="AI17" i="1"/>
  <c r="AM17" i="1"/>
  <c r="AQ17" i="1"/>
  <c r="AU17" i="1"/>
  <c r="AY17" i="1"/>
  <c r="BC17" i="1"/>
</calcChain>
</file>

<file path=xl/comments1.xml><?xml version="1.0" encoding="utf-8"?>
<comments xmlns="http://schemas.openxmlformats.org/spreadsheetml/2006/main">
  <authors>
    <author>LUIS PEDRO VALERIANO ARTEAGA</author>
  </authors>
  <commentList>
    <comment ref="I1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M1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Q1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U1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Y1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C1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G1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K1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O1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S1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W1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A1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E1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I1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M1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Q1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U1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Y1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C1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G1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K1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O1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S1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W1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A1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E1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I1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M1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Q1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U1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Y1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C1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G1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K1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O1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S1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W1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A1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E1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I1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M1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Q1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U1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Y1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C1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G1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K1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O1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S1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W1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A1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E1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I1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M1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Q1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U1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Y1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C1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G1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K1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O1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S1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W1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A1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E1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I1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M1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Q1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U1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Y1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C1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G1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K1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O1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S1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W1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A1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E1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I1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M1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Q1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U1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Y1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C1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G1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K1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O1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S1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W1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A1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E1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I1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M1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Q1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U1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Y1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C1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G1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K1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O1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S1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W1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A1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E1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</commentList>
</comments>
</file>

<file path=xl/comments2.xml><?xml version="1.0" encoding="utf-8"?>
<comments xmlns="http://schemas.openxmlformats.org/spreadsheetml/2006/main">
  <authors>
    <author>LUIS PEDRO VALERIANO ARTEAGA</author>
  </authors>
  <commentList>
    <comment ref="J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F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F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F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F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F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F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1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1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1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1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1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1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1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1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1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1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1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1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F1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1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1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1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1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1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1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1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1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1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1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1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1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F1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1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1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1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1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1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1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1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1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1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1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1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1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F1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1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1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1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1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1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1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1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1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1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1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1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1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F1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1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1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1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1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1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1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1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1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1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1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1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1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F1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1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1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1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1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1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1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1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1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1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1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1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1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F1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1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1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1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1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1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1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1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1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1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1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1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1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F1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1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1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1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1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1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1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1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1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1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1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1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1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F1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1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1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1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1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1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1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1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1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1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1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1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1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F1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1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1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1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1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1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1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1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1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1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1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1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1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F1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2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2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2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2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2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2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2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2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2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2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2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2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F2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2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2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2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2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2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2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2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2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2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2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2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2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F2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F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F2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F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F2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</commentList>
</comments>
</file>

<file path=xl/sharedStrings.xml><?xml version="1.0" encoding="utf-8"?>
<sst xmlns="http://schemas.openxmlformats.org/spreadsheetml/2006/main" count="145" uniqueCount="88">
  <si>
    <t>N° egresos</t>
  </si>
  <si>
    <t>Valor</t>
  </si>
  <si>
    <t>Variables</t>
  </si>
  <si>
    <t>Fuente</t>
  </si>
  <si>
    <t>Nombre del Indicador</t>
  </si>
  <si>
    <t>Ord.</t>
  </si>
  <si>
    <t>Nº Total de Consultas Médicas</t>
  </si>
  <si>
    <t>HOJA HIS (Sistema de Consulta Externa)</t>
  </si>
  <si>
    <t>N° de solicitudes de Referencias enviadas para atención médica en consulta externa</t>
  </si>
  <si>
    <t>Formatos de Referencia y Contrareferencias</t>
  </si>
  <si>
    <t>Grado de Resolutividad del Establecimiento de Salud    (Factor: 100)</t>
  </si>
  <si>
    <t>Nº de Salas de Operaciones Utilizados</t>
  </si>
  <si>
    <t>Reporte de Anestesiología</t>
  </si>
  <si>
    <t>Nº Intervenciones Quirúrgicas Programadas Ejecutadas (Cirugías Electivas)</t>
  </si>
  <si>
    <t>Rendimiento de Sala de Operaciones (para Cirugías Electivas)</t>
  </si>
  <si>
    <t>Reporte de Anestesiología, Cuaderno de Registro de Suspensiones de Actos Qurúrgicos</t>
  </si>
  <si>
    <t>Nº Intervenciones Quirúrgicas de Emergencia</t>
  </si>
  <si>
    <t>Reporte de Anestesiología, Cuaderno de Registro de Intervenciones Quirúrgicas</t>
  </si>
  <si>
    <t>Rendimiento de Sala de Operaciones (para Cirugías de Emergencia)</t>
  </si>
  <si>
    <t>Reporte de Sala,  Cuadernos de Registro de Programaciones</t>
  </si>
  <si>
    <t>Nº Intervenciones Quirúrgicas Ejecutadas</t>
  </si>
  <si>
    <t>Sala de Anestesiología,/ Reporte de Sala, / Reporte de Anestesiología;  Hoja de Programación para acto operatorio</t>
  </si>
  <si>
    <t>Rendimiento de Sala de Operaciones</t>
  </si>
  <si>
    <t>Nº Total de Atenciones médicas en Consulta Externa</t>
  </si>
  <si>
    <t>Nº de Atenciones Médicas en Urgencias</t>
  </si>
  <si>
    <t>Informe de Emergencias/Cuaderno de Registro de Ingresos y Egresos de Pacientes</t>
  </si>
  <si>
    <t>Razón de Urgencias por Consulta Médicas</t>
  </si>
  <si>
    <t>Nº de Atenciones Médicas en Emergencia</t>
  </si>
  <si>
    <t>Sistema de Emergencias,  Modulo de Emergencias, Hoja de Estancia de Paciente</t>
  </si>
  <si>
    <t>Razón de Emergencias por Consulta Médicas</t>
  </si>
  <si>
    <t>N° camas disponibles promedio</t>
  </si>
  <si>
    <t>Modulo de Egresos Hospitalarios, Historia Clínica,  Parte Diario,  Observación Directa</t>
  </si>
  <si>
    <t>EPICRISIS/Hoja de Egresos, Historia Clínica,  Parte diario, Hoja de estancia de paciente</t>
  </si>
  <si>
    <t>Rendimiento Cama</t>
  </si>
  <si>
    <t>N° días cama disponibles</t>
  </si>
  <si>
    <t>Modulo de Egresos Hospitalarios, Historia Clínica</t>
  </si>
  <si>
    <t>N° pacientes-día</t>
  </si>
  <si>
    <t>Porcentaje  Ocupación  de Camas        (Factor: 100)</t>
  </si>
  <si>
    <t>N° egresos hospitalización</t>
  </si>
  <si>
    <t>Modulo de Egresos Hospitalarios, Historia Clínica,  Parte Diario</t>
  </si>
  <si>
    <t>N° Días cama disponibles  -  N° pacientes día</t>
  </si>
  <si>
    <t>Intervalo de Sustitución cama</t>
  </si>
  <si>
    <t>N° egresos hospitalarios</t>
  </si>
  <si>
    <t xml:space="preserve">Modulo de Egresos Hospitalarios, Historia Clínica,  Parte Diario </t>
  </si>
  <si>
    <t>Total días estancias de egresos</t>
  </si>
  <si>
    <t>Promedio de Permanencia</t>
  </si>
  <si>
    <t>N° Atenciones médicas Realizadas</t>
  </si>
  <si>
    <t>HIS (Sistema de Consulta Externa)</t>
  </si>
  <si>
    <t>N° análisis de laboratorio indicados en consulta externa</t>
  </si>
  <si>
    <t>Laboratorio, Informe Diario de Atenciones en Laboratorio, Libro de Trasfuciones</t>
  </si>
  <si>
    <t>Promedio de Análisis de Laboratorio por Consulta Externa</t>
  </si>
  <si>
    <t>B. INDICADORES DE EFICIENCIA</t>
  </si>
  <si>
    <t>N° de Consultorios Físicos (Médicos)</t>
  </si>
  <si>
    <t>HIS (Sistema de Consulta Externa), Departamento de Consulta Externa y Departamento de Enfermería, Inventario de Consultorios</t>
  </si>
  <si>
    <t>N° de Consultorios Funcionales (Médicos)</t>
  </si>
  <si>
    <t>Utilización de los Consultorios (Médicos)</t>
  </si>
  <si>
    <t>N° de Atendidos (nuevos y reingresos)</t>
  </si>
  <si>
    <t>N° de Atenciones Médicas Realizadas</t>
  </si>
  <si>
    <t>Concentración</t>
  </si>
  <si>
    <t>Reporte del Servicio</t>
  </si>
  <si>
    <t>Rendimiento Hora Medico</t>
  </si>
  <si>
    <t>Control de Personal, Rol Mensual</t>
  </si>
  <si>
    <t>Productividad Hora Medico</t>
  </si>
  <si>
    <t>DICIEMBRE</t>
  </si>
  <si>
    <t>NOVIEMBRE</t>
  </si>
  <si>
    <t>OCTUBRE</t>
  </si>
  <si>
    <t>SETIEMBRE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</si>
  <si>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</si>
  <si>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</si>
  <si>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</si>
  <si>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</si>
  <si>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</si>
  <si>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</si>
  <si>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</si>
  <si>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</si>
  <si>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A. INDICADORES DE PRODUCCIÓN Y RENDIMIENTO</t>
  </si>
  <si>
    <t>ESTABLECIMIENTO:</t>
  </si>
  <si>
    <t>AÑO:</t>
  </si>
  <si>
    <t>DIRESA/GERESA</t>
  </si>
  <si>
    <t>INDICADORES HOSPITALARIOS</t>
  </si>
  <si>
    <t>FORMATO DE REPORTE:</t>
  </si>
  <si>
    <t>TOTAL ANUAL</t>
  </si>
  <si>
    <t>HOSPITAL NACIONAL "DOS DE MAYO"</t>
  </si>
  <si>
    <t>17948-15505</t>
  </si>
  <si>
    <t xml:space="preserve"> </t>
  </si>
  <si>
    <t>N° de horas médico Programadas</t>
  </si>
  <si>
    <t>N° de horas médico Efectivas</t>
  </si>
  <si>
    <t>HOJA HIS (Sistema de Consulta Externa),  Cuaderno de Registro de Ingresos y Egresos de Pacientes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</si>
</sst>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0"/>
      <name val="Calibri"/>
      <family val="2"/>
    </font>
    <font>
      <sz val="9"/>
      <color indexed="81"/>
      <name val="Tahoma"/>
      <family val="2"/>
    </font>
    <font>
      <b/>
      <sz val="16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Bodoni MT Black"/>
      <family val="1"/>
    </font>
    <font>
      <b/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8" tint="0.59999389629810485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1" fontId="1" fillId="2" borderId="8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Continuous"/>
    </xf>
    <xf numFmtId="2" fontId="4" fillId="0" borderId="0" xfId="0" applyNumberFormat="1" applyFont="1" applyAlignment="1">
      <alignment horizontal="centerContinuous"/>
    </xf>
    <xf numFmtId="0" fontId="5" fillId="0" borderId="0" xfId="0" applyFont="1" applyAlignment="1">
      <alignment horizontal="right"/>
    </xf>
    <xf numFmtId="0" fontId="1" fillId="3" borderId="15" xfId="0" applyFont="1" applyFill="1" applyBorder="1" applyAlignment="1">
      <alignment horizontal="centerContinuous" vertical="center" wrapText="1"/>
    </xf>
    <xf numFmtId="0" fontId="1" fillId="3" borderId="13" xfId="0" applyFont="1" applyFill="1" applyBorder="1" applyAlignment="1">
      <alignment horizontal="centerContinuous" vertical="center" wrapText="1"/>
    </xf>
    <xf numFmtId="0" fontId="1" fillId="3" borderId="14" xfId="0" applyFont="1" applyFill="1" applyBorder="1" applyAlignment="1">
      <alignment horizontal="centerContinuous" vertical="center" wrapText="1"/>
    </xf>
    <xf numFmtId="0" fontId="1" fillId="3" borderId="12" xfId="0" applyFont="1" applyFill="1" applyBorder="1" applyAlignment="1">
      <alignment horizontal="centerContinuous" vertical="center" wrapText="1"/>
    </xf>
    <xf numFmtId="0" fontId="1" fillId="3" borderId="13" xfId="0" applyFont="1" applyFill="1" applyBorder="1" applyAlignment="1">
      <alignment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2" fontId="1" fillId="3" borderId="12" xfId="0" applyNumberFormat="1" applyFont="1" applyFill="1" applyBorder="1" applyAlignment="1">
      <alignment horizontal="center" vertical="center" wrapText="1"/>
    </xf>
    <xf numFmtId="2" fontId="1" fillId="3" borderId="13" xfId="0" applyNumberFormat="1" applyFont="1" applyFill="1" applyBorder="1" applyAlignment="1">
      <alignment horizontal="center" vertical="center" wrapText="1"/>
    </xf>
    <xf numFmtId="1" fontId="1" fillId="3" borderId="13" xfId="0" applyNumberFormat="1" applyFont="1" applyFill="1" applyBorder="1" applyAlignment="1">
      <alignment horizontal="center" vertical="center" wrapText="1"/>
    </xf>
    <xf numFmtId="1" fontId="1" fillId="2" borderId="3" xfId="0" applyNumberFormat="1" applyFont="1" applyFill="1" applyBorder="1" applyAlignment="1">
      <alignment horizontal="center" vertical="center" wrapText="1"/>
    </xf>
    <xf numFmtId="0" fontId="6" fillId="0" borderId="0" xfId="0" applyFont="1"/>
    <xf numFmtId="2" fontId="6" fillId="0" borderId="0" xfId="0" applyNumberFormat="1" applyFont="1"/>
    <xf numFmtId="1" fontId="6" fillId="0" borderId="0" xfId="0" applyNumberFormat="1" applyFont="1"/>
    <xf numFmtId="0" fontId="6" fillId="0" borderId="0" xfId="0" applyFont="1" applyBorder="1" applyAlignment="1">
      <alignment horizontal="center"/>
    </xf>
    <xf numFmtId="2" fontId="6" fillId="0" borderId="0" xfId="0" applyNumberFormat="1" applyFont="1" applyBorder="1" applyAlignment="1">
      <alignment horizontal="center"/>
    </xf>
    <xf numFmtId="0" fontId="7" fillId="3" borderId="14" xfId="0" applyFont="1" applyFill="1" applyBorder="1" applyAlignment="1">
      <alignment horizontal="centerContinuous" vertical="center"/>
    </xf>
    <xf numFmtId="0" fontId="7" fillId="3" borderId="13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1" fontId="2" fillId="2" borderId="9" xfId="0" applyNumberFormat="1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1" fontId="1" fillId="2" borderId="20" xfId="0" applyNumberFormat="1" applyFont="1" applyFill="1" applyBorder="1" applyAlignment="1">
      <alignment horizontal="center" vertical="center" wrapText="1"/>
    </xf>
    <xf numFmtId="0" fontId="8" fillId="0" borderId="0" xfId="0" applyFont="1"/>
    <xf numFmtId="1" fontId="8" fillId="0" borderId="0" xfId="0" applyNumberFormat="1" applyFont="1"/>
    <xf numFmtId="2" fontId="8" fillId="0" borderId="0" xfId="0" applyNumberFormat="1" applyFont="1"/>
    <xf numFmtId="0" fontId="7" fillId="3" borderId="13" xfId="0" applyFont="1" applyFill="1" applyBorder="1" applyAlignment="1">
      <alignment horizontal="centerContinuous" vertical="center"/>
    </xf>
    <xf numFmtId="1" fontId="7" fillId="3" borderId="13" xfId="0" applyNumberFormat="1" applyFont="1" applyFill="1" applyBorder="1" applyAlignment="1">
      <alignment horizontal="centerContinuous" vertical="center"/>
    </xf>
    <xf numFmtId="2" fontId="7" fillId="3" borderId="13" xfId="0" applyNumberFormat="1" applyFont="1" applyFill="1" applyBorder="1" applyAlignment="1">
      <alignment horizontal="centerContinuous" vertical="center"/>
    </xf>
    <xf numFmtId="2" fontId="7" fillId="3" borderId="12" xfId="0" applyNumberFormat="1" applyFont="1" applyFill="1" applyBorder="1" applyAlignment="1">
      <alignment horizontal="centerContinuous" vertical="center"/>
    </xf>
    <xf numFmtId="1" fontId="2" fillId="2" borderId="8" xfId="0" applyNumberFormat="1" applyFont="1" applyFill="1" applyBorder="1" applyAlignment="1">
      <alignment horizontal="center" vertical="center" wrapText="1"/>
    </xf>
    <xf numFmtId="1" fontId="2" fillId="2" borderId="3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Continuous" vertical="center"/>
    </xf>
    <xf numFmtId="0" fontId="7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Continuous" vertical="center"/>
    </xf>
    <xf numFmtId="2" fontId="7" fillId="0" borderId="0" xfId="0" applyNumberFormat="1" applyFont="1" applyFill="1" applyBorder="1" applyAlignment="1">
      <alignment horizontal="centerContinuous" vertical="center"/>
    </xf>
    <xf numFmtId="0" fontId="6" fillId="0" borderId="0" xfId="0" applyFont="1" applyFill="1" applyBorder="1"/>
    <xf numFmtId="0" fontId="1" fillId="0" borderId="0" xfId="0" applyFont="1" applyFill="1" applyBorder="1" applyAlignment="1">
      <alignment horizontal="centerContinuous" vertical="center" wrapText="1"/>
    </xf>
    <xf numFmtId="0" fontId="1" fillId="0" borderId="0" xfId="0" applyFont="1" applyFill="1" applyBorder="1" applyAlignment="1">
      <alignment horizontal="center" vertical="center" wrapText="1"/>
    </xf>
    <xf numFmtId="2" fontId="1" fillId="0" borderId="0" xfId="0" applyNumberFormat="1" applyFont="1" applyFill="1" applyBorder="1" applyAlignment="1">
      <alignment horizontal="center" vertical="center" wrapText="1"/>
    </xf>
    <xf numFmtId="1" fontId="1" fillId="0" borderId="0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8" fillId="0" borderId="0" xfId="0" applyFont="1" applyFill="1" applyBorder="1"/>
    <xf numFmtId="1" fontId="8" fillId="0" borderId="0" xfId="0" applyNumberFormat="1" applyFont="1" applyFill="1" applyBorder="1"/>
    <xf numFmtId="2" fontId="8" fillId="0" borderId="0" xfId="0" applyNumberFormat="1" applyFont="1" applyFill="1" applyBorder="1"/>
    <xf numFmtId="2" fontId="6" fillId="0" borderId="0" xfId="0" applyNumberFormat="1" applyFont="1" applyFill="1" applyBorder="1"/>
    <xf numFmtId="1" fontId="6" fillId="0" borderId="0" xfId="0" applyNumberFormat="1" applyFont="1" applyFill="1" applyBorder="1"/>
    <xf numFmtId="0" fontId="7" fillId="4" borderId="14" xfId="0" applyFont="1" applyFill="1" applyBorder="1" applyAlignment="1">
      <alignment horizontal="centerContinuous" vertical="center"/>
    </xf>
    <xf numFmtId="0" fontId="7" fillId="4" borderId="13" xfId="0" applyFont="1" applyFill="1" applyBorder="1" applyAlignment="1">
      <alignment horizontal="left" vertical="center"/>
    </xf>
    <xf numFmtId="0" fontId="7" fillId="4" borderId="13" xfId="0" applyFont="1" applyFill="1" applyBorder="1" applyAlignment="1">
      <alignment horizontal="center" vertical="center"/>
    </xf>
    <xf numFmtId="2" fontId="7" fillId="4" borderId="13" xfId="0" applyNumberFormat="1" applyFont="1" applyFill="1" applyBorder="1" applyAlignment="1">
      <alignment horizontal="center" vertical="center"/>
    </xf>
    <xf numFmtId="1" fontId="7" fillId="4" borderId="13" xfId="0" applyNumberFormat="1" applyFont="1" applyFill="1" applyBorder="1" applyAlignment="1">
      <alignment horizontal="center" vertical="center"/>
    </xf>
    <xf numFmtId="2" fontId="7" fillId="4" borderId="12" xfId="0" applyNumberFormat="1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Continuous" vertical="center" wrapText="1"/>
    </xf>
    <xf numFmtId="0" fontId="1" fillId="4" borderId="13" xfId="0" applyFont="1" applyFill="1" applyBorder="1" applyAlignment="1">
      <alignment horizontal="centerContinuous" vertical="center" wrapText="1"/>
    </xf>
    <xf numFmtId="0" fontId="1" fillId="4" borderId="14" xfId="0" applyFont="1" applyFill="1" applyBorder="1" applyAlignment="1">
      <alignment horizontal="centerContinuous" vertical="center" wrapText="1"/>
    </xf>
    <xf numFmtId="0" fontId="1" fillId="4" borderId="12" xfId="0" applyFont="1" applyFill="1" applyBorder="1" applyAlignment="1">
      <alignment horizontal="centerContinuous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2" fontId="1" fillId="4" borderId="12" xfId="0" applyNumberFormat="1" applyFont="1" applyFill="1" applyBorder="1" applyAlignment="1">
      <alignment horizontal="center" vertical="center" wrapText="1"/>
    </xf>
    <xf numFmtId="2" fontId="1" fillId="4" borderId="13" xfId="0" applyNumberFormat="1" applyFont="1" applyFill="1" applyBorder="1" applyAlignment="1">
      <alignment horizontal="center" vertical="center" wrapText="1"/>
    </xf>
    <xf numFmtId="1" fontId="1" fillId="4" borderId="13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Border="1" applyAlignment="1">
      <alignment horizontal="center" vertical="center" wrapText="1"/>
    </xf>
    <xf numFmtId="2" fontId="1" fillId="4" borderId="7" xfId="0" applyNumberFormat="1" applyFont="1" applyFill="1" applyBorder="1" applyAlignment="1">
      <alignment horizontal="center" vertical="center" wrapText="1"/>
    </xf>
    <xf numFmtId="2" fontId="1" fillId="4" borderId="2" xfId="0" applyNumberFormat="1" applyFont="1" applyFill="1" applyBorder="1" applyAlignment="1">
      <alignment horizontal="center" vertical="center" wrapText="1"/>
    </xf>
    <xf numFmtId="2" fontId="1" fillId="4" borderId="9" xfId="0" applyNumberFormat="1" applyFont="1" applyFill="1" applyBorder="1" applyAlignment="1">
      <alignment horizontal="center" vertical="center" wrapText="1"/>
    </xf>
    <xf numFmtId="2" fontId="1" fillId="4" borderId="19" xfId="0" applyNumberFormat="1" applyFont="1" applyFill="1" applyBorder="1" applyAlignment="1">
      <alignment horizontal="center" vertical="center" wrapText="1"/>
    </xf>
    <xf numFmtId="2" fontId="1" fillId="4" borderId="4" xfId="0" applyNumberFormat="1" applyFont="1" applyFill="1" applyBorder="1" applyAlignment="1">
      <alignment horizontal="center" vertical="center" wrapText="1"/>
    </xf>
    <xf numFmtId="2" fontId="1" fillId="4" borderId="3" xfId="0" applyNumberFormat="1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2" fontId="2" fillId="2" borderId="6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1" fillId="3" borderId="7" xfId="0" applyNumberFormat="1" applyFont="1" applyFill="1" applyBorder="1" applyAlignment="1">
      <alignment horizontal="center" vertical="center" wrapText="1"/>
    </xf>
    <xf numFmtId="2" fontId="1" fillId="3" borderId="2" xfId="0" applyNumberFormat="1" applyFont="1" applyFill="1" applyBorder="1" applyAlignment="1">
      <alignment horizontal="center" vertical="center" wrapText="1"/>
    </xf>
    <xf numFmtId="2" fontId="1" fillId="3" borderId="9" xfId="0" applyNumberFormat="1" applyFont="1" applyFill="1" applyBorder="1" applyAlignment="1">
      <alignment horizontal="center" vertical="center" wrapText="1"/>
    </xf>
    <xf numFmtId="2" fontId="1" fillId="3" borderId="19" xfId="0" applyNumberFormat="1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 wrapText="1"/>
    </xf>
    <xf numFmtId="2" fontId="1" fillId="3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142876</xdr:colOff>
      <xdr:row>1</xdr:row>
      <xdr:rowOff>19052</xdr:rowOff>
    </xdr:from>
    <xdr:ext cx="2905124" cy="352424"/>
    <xdr:pic>
      <xdr:nvPicPr>
        <xdr:cNvPr id="2" name="1 Imagen" descr="C:\Users\lvalerianoa\Desktop\Logos\logo ogei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6" y="209552"/>
          <a:ext cx="2905124" cy="352424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BJ63"/>
  <sheetViews>
    <sheetView showGridLines="0" tabSelected="1" workbookViewId="0">
      <selection activeCell="S17" sqref="S17:S18"/>
    </sheetView>
  </sheetViews>
  <sheetFormatPr baseColWidth="10" defaultRowHeight="15" x14ac:dyDescent="0.25"/>
  <cols>
    <col min="1" max="1" width="4.42578125" style="21" customWidth="1"/>
    <col min="2" max="2" width="19.28515625" style="21" customWidth="1"/>
    <col min="3" max="3" width="1.28515625" style="21" customWidth="1"/>
    <col min="4" max="4" width="32.85546875" style="21" customWidth="1"/>
    <col min="5" max="6" width="0.85546875" style="21" customWidth="1"/>
    <col min="7" max="7" width="36.5703125" style="21" customWidth="1"/>
    <col min="8" max="8" width="2.28515625" style="21" customWidth="1"/>
    <col min="9" max="9" width="6.7109375" style="21" customWidth="1"/>
    <col min="10" max="10" width="0.5703125" style="21" customWidth="1"/>
    <col min="11" max="11" width="8.42578125" style="22" customWidth="1"/>
    <col min="12" max="12" width="0.7109375" style="21" customWidth="1"/>
    <col min="13" max="13" width="11.7109375" style="22" customWidth="1"/>
    <col min="14" max="14" width="0.5703125" style="21" customWidth="1"/>
    <col min="15" max="15" width="8" style="22" customWidth="1"/>
    <col min="16" max="16" width="0.7109375" style="21" customWidth="1"/>
    <col min="17" max="17" width="11.7109375" style="23" customWidth="1"/>
    <col min="18" max="18" width="0.5703125" style="21" customWidth="1"/>
    <col min="19" max="19" width="9.85546875" style="22" customWidth="1"/>
    <col min="20" max="20" width="0.7109375" style="21" customWidth="1"/>
    <col min="21" max="21" width="11.7109375" style="23" customWidth="1"/>
    <col min="22" max="22" width="0.5703125" style="21" customWidth="1"/>
    <col min="23" max="23" width="9.28515625" style="22" customWidth="1"/>
    <col min="24" max="24" width="0.7109375" style="21" customWidth="1"/>
    <col min="25" max="25" width="11.7109375" style="23" customWidth="1"/>
    <col min="26" max="26" width="0.5703125" style="21" customWidth="1"/>
    <col min="27" max="27" width="9.28515625" style="22" customWidth="1"/>
    <col min="28" max="28" width="0.7109375" style="21" customWidth="1"/>
    <col min="29" max="29" width="11.7109375" style="23" customWidth="1"/>
    <col min="30" max="30" width="0.5703125" style="21" customWidth="1"/>
    <col min="31" max="31" width="9.28515625" style="22" customWidth="1"/>
    <col min="32" max="32" width="0.7109375" style="21" customWidth="1"/>
    <col min="33" max="33" width="11.7109375" style="23" customWidth="1"/>
    <col min="34" max="34" width="0.5703125" style="21" customWidth="1"/>
    <col min="35" max="35" width="10.42578125" style="22" customWidth="1"/>
    <col min="36" max="36" width="0.7109375" style="21" customWidth="1"/>
    <col min="37" max="37" width="11.7109375" style="23" customWidth="1"/>
    <col min="38" max="38" width="0.5703125" style="21" customWidth="1"/>
    <col min="39" max="39" width="13.140625" style="22" customWidth="1"/>
    <col min="40" max="40" width="0.7109375" style="21" customWidth="1"/>
    <col min="41" max="41" width="11.7109375" style="23" customWidth="1"/>
    <col min="42" max="42" width="0.5703125" style="21" customWidth="1"/>
    <col min="43" max="43" width="10.42578125" style="22" customWidth="1"/>
    <col min="44" max="44" width="0.7109375" style="21" customWidth="1"/>
    <col min="45" max="45" width="11.7109375" style="23" customWidth="1"/>
    <col min="46" max="46" width="0.5703125" style="21" customWidth="1"/>
    <col min="47" max="47" width="13.140625" style="22" customWidth="1"/>
    <col min="48" max="48" width="0.7109375" style="21" customWidth="1"/>
    <col min="49" max="49" width="11.7109375" style="23" customWidth="1"/>
    <col min="50" max="50" width="0.5703125" style="21" customWidth="1"/>
    <col min="51" max="51" width="9.7109375" style="22" customWidth="1"/>
    <col min="52" max="52" width="0.7109375" style="21" customWidth="1"/>
    <col min="53" max="53" width="11.7109375" style="23" customWidth="1"/>
    <col min="54" max="54" width="0.5703125" style="21" customWidth="1"/>
    <col min="55" max="55" width="10.5703125" style="22" customWidth="1"/>
    <col min="56" max="56" width="0.42578125" style="21" customWidth="1"/>
    <col min="57" max="57" width="11.42578125" style="23" customWidth="1"/>
    <col min="58" max="58" width="0.5703125" style="21" customWidth="1"/>
    <col min="59" max="59" width="9.28515625" style="22" customWidth="1"/>
    <col min="60" max="61" width="11.42578125" style="21" customWidth="1"/>
    <col min="62" max="16384" width="11.42578125" style="21"/>
  </cols>
  <sheetData>
    <row r="3" spans="1:59" ht="21" x14ac:dyDescent="0.35">
      <c r="A3" s="7" t="s">
        <v>80</v>
      </c>
      <c r="B3" s="7"/>
      <c r="C3" s="7"/>
      <c r="D3" s="7"/>
      <c r="E3" s="7"/>
      <c r="F3" s="7"/>
      <c r="G3" s="7"/>
      <c r="H3" s="7"/>
      <c r="I3" s="7"/>
      <c r="J3" s="7"/>
      <c r="K3" s="8"/>
      <c r="M3" s="21"/>
    </row>
    <row r="4" spans="1:59" ht="21.75" thickBot="1" x14ac:dyDescent="0.4">
      <c r="A4" s="7" t="s">
        <v>79</v>
      </c>
      <c r="B4" s="7"/>
      <c r="C4" s="7"/>
      <c r="D4" s="7"/>
      <c r="E4" s="7"/>
      <c r="F4" s="7"/>
      <c r="G4" s="7"/>
      <c r="H4" s="7"/>
      <c r="I4" s="7"/>
      <c r="J4" s="7"/>
      <c r="K4" s="8"/>
      <c r="M4" s="21"/>
    </row>
    <row r="5" spans="1:59" ht="16.5" thickTop="1" thickBot="1" x14ac:dyDescent="0.3">
      <c r="B5" s="9" t="s">
        <v>78</v>
      </c>
      <c r="C5" s="98"/>
      <c r="D5" s="99"/>
      <c r="E5" s="99"/>
      <c r="F5" s="100"/>
      <c r="I5" s="9" t="s">
        <v>77</v>
      </c>
      <c r="J5" s="96">
        <v>2018</v>
      </c>
      <c r="K5" s="97"/>
    </row>
    <row r="6" spans="1:59" ht="3.75" customHeight="1" thickBot="1" x14ac:dyDescent="0.3">
      <c r="I6" s="9"/>
      <c r="J6" s="24"/>
      <c r="K6" s="25"/>
    </row>
    <row r="7" spans="1:59" ht="15.75" thickBot="1" x14ac:dyDescent="0.3">
      <c r="B7" s="9" t="s">
        <v>76</v>
      </c>
      <c r="C7" s="98" t="s">
        <v>82</v>
      </c>
      <c r="D7" s="99"/>
      <c r="E7" s="99"/>
      <c r="F7" s="100"/>
    </row>
    <row r="8" spans="1:59" ht="15.75" thickBot="1" x14ac:dyDescent="0.3"/>
    <row r="9" spans="1:59" ht="16.5" thickBot="1" x14ac:dyDescent="0.3">
      <c r="A9" s="65"/>
      <c r="B9" s="66" t="s">
        <v>75</v>
      </c>
      <c r="C9" s="67"/>
      <c r="D9" s="67"/>
      <c r="E9" s="67"/>
      <c r="F9" s="67"/>
      <c r="G9" s="67"/>
      <c r="H9" s="67"/>
      <c r="I9" s="67"/>
      <c r="J9" s="67"/>
      <c r="K9" s="68"/>
      <c r="L9" s="67"/>
      <c r="M9" s="68"/>
      <c r="N9" s="67"/>
      <c r="O9" s="68"/>
      <c r="P9" s="67"/>
      <c r="Q9" s="69"/>
      <c r="R9" s="67"/>
      <c r="S9" s="68"/>
      <c r="T9" s="67"/>
      <c r="U9" s="69"/>
      <c r="V9" s="67"/>
      <c r="W9" s="68"/>
      <c r="X9" s="67"/>
      <c r="Y9" s="69"/>
      <c r="Z9" s="67"/>
      <c r="AA9" s="68"/>
      <c r="AB9" s="67"/>
      <c r="AC9" s="69"/>
      <c r="AD9" s="67"/>
      <c r="AE9" s="68"/>
      <c r="AF9" s="67"/>
      <c r="AG9" s="69"/>
      <c r="AH9" s="67"/>
      <c r="AI9" s="68"/>
      <c r="AJ9" s="67"/>
      <c r="AK9" s="69"/>
      <c r="AL9" s="67"/>
      <c r="AM9" s="68"/>
      <c r="AN9" s="67"/>
      <c r="AO9" s="69"/>
      <c r="AP9" s="67"/>
      <c r="AQ9" s="68"/>
      <c r="AR9" s="67"/>
      <c r="AS9" s="69"/>
      <c r="AT9" s="67"/>
      <c r="AU9" s="68"/>
      <c r="AV9" s="67"/>
      <c r="AW9" s="69"/>
      <c r="AX9" s="67"/>
      <c r="AY9" s="68"/>
      <c r="AZ9" s="67"/>
      <c r="BA9" s="69"/>
      <c r="BB9" s="67"/>
      <c r="BC9" s="70"/>
      <c r="BD9" s="83" t="s">
        <v>81</v>
      </c>
      <c r="BE9" s="84"/>
      <c r="BF9" s="81"/>
      <c r="BG9" s="81" t="s">
        <v>1</v>
      </c>
    </row>
    <row r="10" spans="1:59" ht="30.75" customHeight="1" thickBot="1" x14ac:dyDescent="0.3">
      <c r="A10" s="71" t="s">
        <v>5</v>
      </c>
      <c r="B10" s="72" t="s">
        <v>4</v>
      </c>
      <c r="C10" s="73" t="s">
        <v>3</v>
      </c>
      <c r="D10" s="72"/>
      <c r="E10" s="74"/>
      <c r="F10" s="105" t="s">
        <v>2</v>
      </c>
      <c r="G10" s="106"/>
      <c r="H10" s="107"/>
      <c r="I10" s="75" t="s">
        <v>74</v>
      </c>
      <c r="J10" s="76"/>
      <c r="K10" s="77" t="s">
        <v>1</v>
      </c>
      <c r="L10" s="75"/>
      <c r="M10" s="78" t="s">
        <v>73</v>
      </c>
      <c r="N10" s="76"/>
      <c r="O10" s="77" t="s">
        <v>1</v>
      </c>
      <c r="P10" s="75"/>
      <c r="Q10" s="79" t="s">
        <v>72</v>
      </c>
      <c r="R10" s="76"/>
      <c r="S10" s="77" t="s">
        <v>1</v>
      </c>
      <c r="T10" s="75"/>
      <c r="U10" s="79" t="s">
        <v>71</v>
      </c>
      <c r="V10" s="76"/>
      <c r="W10" s="77" t="s">
        <v>1</v>
      </c>
      <c r="X10" s="75"/>
      <c r="Y10" s="79" t="s">
        <v>70</v>
      </c>
      <c r="Z10" s="76"/>
      <c r="AA10" s="77" t="s">
        <v>1</v>
      </c>
      <c r="AB10" s="75"/>
      <c r="AC10" s="79" t="s">
        <v>69</v>
      </c>
      <c r="AD10" s="76"/>
      <c r="AE10" s="77" t="s">
        <v>1</v>
      </c>
      <c r="AF10" s="75"/>
      <c r="AG10" s="79" t="s">
        <v>68</v>
      </c>
      <c r="AH10" s="76"/>
      <c r="AI10" s="77" t="s">
        <v>1</v>
      </c>
      <c r="AJ10" s="75"/>
      <c r="AK10" s="79" t="s">
        <v>67</v>
      </c>
      <c r="AL10" s="76"/>
      <c r="AM10" s="77" t="s">
        <v>1</v>
      </c>
      <c r="AN10" s="75"/>
      <c r="AO10" s="79" t="s">
        <v>66</v>
      </c>
      <c r="AP10" s="76"/>
      <c r="AQ10" s="77" t="s">
        <v>1</v>
      </c>
      <c r="AR10" s="75"/>
      <c r="AS10" s="79" t="s">
        <v>65</v>
      </c>
      <c r="AT10" s="76"/>
      <c r="AU10" s="77" t="s">
        <v>1</v>
      </c>
      <c r="AV10" s="75"/>
      <c r="AW10" s="79" t="s">
        <v>64</v>
      </c>
      <c r="AX10" s="76"/>
      <c r="AY10" s="77" t="s">
        <v>1</v>
      </c>
      <c r="AZ10" s="75"/>
      <c r="BA10" s="79" t="s">
        <v>63</v>
      </c>
      <c r="BB10" s="76"/>
      <c r="BC10" s="77" t="s">
        <v>1</v>
      </c>
      <c r="BD10" s="85"/>
      <c r="BE10" s="86"/>
      <c r="BF10" s="82"/>
      <c r="BG10" s="82"/>
    </row>
    <row r="11" spans="1:59" ht="38.25" customHeight="1" x14ac:dyDescent="0.25">
      <c r="A11" s="101">
        <v>1</v>
      </c>
      <c r="B11" s="103" t="s">
        <v>62</v>
      </c>
      <c r="C11" s="2"/>
      <c r="D11" s="28" t="s">
        <v>47</v>
      </c>
      <c r="E11" s="29"/>
      <c r="F11" s="2"/>
      <c r="G11" s="30" t="s">
        <v>57</v>
      </c>
      <c r="H11" s="29"/>
      <c r="I11" s="1">
        <v>23459</v>
      </c>
      <c r="J11" s="32"/>
      <c r="K11" s="87">
        <f>IF(I12="","",I11/I12)</f>
        <v>3.4291770209033765</v>
      </c>
      <c r="L11" s="31"/>
      <c r="M11" s="1">
        <v>24317</v>
      </c>
      <c r="N11" s="32"/>
      <c r="O11" s="87">
        <f>IF(M12="","",M11/M12)</f>
        <v>3.552520087655223</v>
      </c>
      <c r="P11" s="31"/>
      <c r="Q11" s="1">
        <v>24189</v>
      </c>
      <c r="R11" s="32"/>
      <c r="S11" s="87">
        <f>IF(Q12="","",Q11/Q12)</f>
        <v>3.4804316546762588</v>
      </c>
      <c r="T11" s="2"/>
      <c r="U11" s="1">
        <v>25590</v>
      </c>
      <c r="V11" s="32"/>
      <c r="W11" s="87">
        <f>IF(U12="","",U11/U12)</f>
        <v>3.4339774557165863</v>
      </c>
      <c r="X11" s="2"/>
      <c r="Y11" s="1">
        <v>26118</v>
      </c>
      <c r="Z11" s="32"/>
      <c r="AA11" s="87">
        <f>IF(Y12="","",Y11/Y12)</f>
        <v>3.5371072589382448</v>
      </c>
      <c r="AB11" s="2"/>
      <c r="AC11" s="1">
        <v>24191</v>
      </c>
      <c r="AD11" s="32"/>
      <c r="AE11" s="87">
        <f>IF(AC12="","",AC11/AC12)</f>
        <v>3.377216250174508</v>
      </c>
      <c r="AF11" s="2"/>
      <c r="AG11" s="1">
        <v>25259</v>
      </c>
      <c r="AH11" s="32"/>
      <c r="AI11" s="87">
        <f>IF(AG12="","",AG11/AG12)</f>
        <v>3.4203114421123901</v>
      </c>
      <c r="AJ11" s="2"/>
      <c r="AK11" s="1">
        <v>26301</v>
      </c>
      <c r="AL11" s="32"/>
      <c r="AM11" s="87">
        <f>IF(AK12="","",AK11/AK12)</f>
        <v>3.5764209953766657</v>
      </c>
      <c r="AN11" s="2"/>
      <c r="AO11" s="1">
        <v>26952</v>
      </c>
      <c r="AP11" s="32"/>
      <c r="AQ11" s="87">
        <f>IF(AO12="","",AO11/AO12)</f>
        <v>3.4540561322568242</v>
      </c>
      <c r="AR11" s="2"/>
      <c r="AS11" s="1">
        <v>26601</v>
      </c>
      <c r="AT11" s="32"/>
      <c r="AU11" s="87">
        <f>IF(AS12="","",AS11/AS12)</f>
        <v>3.5265809359671216</v>
      </c>
      <c r="AV11" s="2"/>
      <c r="AW11" s="1">
        <v>26955</v>
      </c>
      <c r="AX11" s="32"/>
      <c r="AY11" s="87">
        <f>IF(AW12="","",AW11/AW12)</f>
        <v>3.5546617433733352</v>
      </c>
      <c r="AZ11" s="2"/>
      <c r="BA11" s="1">
        <v>23282</v>
      </c>
      <c r="BB11" s="32"/>
      <c r="BC11" s="87">
        <f>IF(BA12="","",BA11/BA12)</f>
        <v>3.3620216606498197</v>
      </c>
      <c r="BD11" s="2"/>
      <c r="BE11" s="1">
        <f t="shared" ref="BE11:BE16" si="0">IF((I11+M11+Q11+U11+Y11+AC11+AG11+AK11+AO11+AS11+AW11+BA11)&gt;0,(I11+M11+Q11+U11+Y11+AC11+AG11+AK11+AO11+AS11+AW11+BA11),"")</f>
        <v>303214</v>
      </c>
      <c r="BF11" s="32"/>
      <c r="BG11" s="87">
        <f>IFERROR((IF(BE12="","",BE11/BE12)),"")</f>
        <v>3.4761085889851882</v>
      </c>
    </row>
    <row r="12" spans="1:59" ht="38.25" customHeight="1" thickBot="1" x14ac:dyDescent="0.3">
      <c r="A12" s="102"/>
      <c r="B12" s="104"/>
      <c r="C12" s="3"/>
      <c r="D12" s="33" t="s">
        <v>61</v>
      </c>
      <c r="E12" s="34"/>
      <c r="F12" s="4"/>
      <c r="G12" s="33" t="s">
        <v>85</v>
      </c>
      <c r="H12" s="34"/>
      <c r="I12" s="20">
        <v>6841</v>
      </c>
      <c r="J12" s="36"/>
      <c r="K12" s="88"/>
      <c r="L12" s="35"/>
      <c r="M12" s="20">
        <v>6845</v>
      </c>
      <c r="N12" s="36"/>
      <c r="O12" s="88"/>
      <c r="P12" s="35"/>
      <c r="Q12" s="20">
        <v>6950</v>
      </c>
      <c r="R12" s="36"/>
      <c r="S12" s="88"/>
      <c r="T12" s="4"/>
      <c r="U12" s="20">
        <v>7452</v>
      </c>
      <c r="V12" s="36"/>
      <c r="W12" s="88"/>
      <c r="X12" s="4"/>
      <c r="Y12" s="20">
        <v>7384</v>
      </c>
      <c r="Z12" s="36"/>
      <c r="AA12" s="88"/>
      <c r="AB12" s="4"/>
      <c r="AC12" s="20">
        <v>7163</v>
      </c>
      <c r="AD12" s="36"/>
      <c r="AE12" s="88"/>
      <c r="AF12" s="4"/>
      <c r="AG12" s="20">
        <v>7385</v>
      </c>
      <c r="AH12" s="36"/>
      <c r="AI12" s="88"/>
      <c r="AJ12" s="4"/>
      <c r="AK12" s="20">
        <v>7354</v>
      </c>
      <c r="AL12" s="36"/>
      <c r="AM12" s="88"/>
      <c r="AN12" s="4"/>
      <c r="AO12" s="20">
        <v>7803</v>
      </c>
      <c r="AP12" s="36"/>
      <c r="AQ12" s="88"/>
      <c r="AR12" s="4"/>
      <c r="AS12" s="20">
        <v>7543</v>
      </c>
      <c r="AT12" s="36"/>
      <c r="AU12" s="88"/>
      <c r="AV12" s="4"/>
      <c r="AW12" s="20">
        <v>7583</v>
      </c>
      <c r="AX12" s="36"/>
      <c r="AY12" s="88"/>
      <c r="AZ12" s="4"/>
      <c r="BA12" s="20">
        <v>6925</v>
      </c>
      <c r="BB12" s="36"/>
      <c r="BC12" s="88"/>
      <c r="BD12" s="4"/>
      <c r="BE12" s="37">
        <f t="shared" si="0"/>
        <v>87228</v>
      </c>
      <c r="BF12" s="36"/>
      <c r="BG12" s="88"/>
    </row>
    <row r="13" spans="1:59" ht="38.25" customHeight="1" x14ac:dyDescent="0.25">
      <c r="A13" s="101">
        <v>2</v>
      </c>
      <c r="B13" s="103" t="s">
        <v>60</v>
      </c>
      <c r="C13" s="2"/>
      <c r="D13" s="28" t="s">
        <v>47</v>
      </c>
      <c r="E13" s="29"/>
      <c r="F13" s="2"/>
      <c r="G13" s="30" t="s">
        <v>57</v>
      </c>
      <c r="H13" s="29"/>
      <c r="I13" s="1">
        <v>23459</v>
      </c>
      <c r="J13" s="32"/>
      <c r="K13" s="87">
        <f>IF(I14="","",I13/I14)</f>
        <v>3.4291770209033765</v>
      </c>
      <c r="L13" s="31"/>
      <c r="M13" s="1">
        <v>24317</v>
      </c>
      <c r="N13" s="32"/>
      <c r="O13" s="87">
        <f>IF(M14="","",M13/M14)</f>
        <v>3.552520087655223</v>
      </c>
      <c r="P13" s="31"/>
      <c r="Q13" s="1">
        <v>24189</v>
      </c>
      <c r="R13" s="32"/>
      <c r="S13" s="87">
        <f>IF(Q14="","",Q13/Q14)</f>
        <v>3.4804316546762588</v>
      </c>
      <c r="T13" s="2"/>
      <c r="U13" s="1">
        <v>25590</v>
      </c>
      <c r="V13" s="29"/>
      <c r="W13" s="87">
        <f>IF(U14="","",U13/U14)</f>
        <v>3.4339774557165863</v>
      </c>
      <c r="X13" s="2"/>
      <c r="Y13" s="1">
        <v>26118</v>
      </c>
      <c r="Z13" s="29"/>
      <c r="AA13" s="87">
        <f>IF(Y14="","",Y13/Y14)</f>
        <v>3.5371072589382448</v>
      </c>
      <c r="AB13" s="2"/>
      <c r="AC13" s="1">
        <v>24191</v>
      </c>
      <c r="AD13" s="29"/>
      <c r="AE13" s="87">
        <f>IF(AC14="","",AC13/AC14)</f>
        <v>3.377216250174508</v>
      </c>
      <c r="AF13" s="2"/>
      <c r="AG13" s="1">
        <v>25259</v>
      </c>
      <c r="AH13" s="29"/>
      <c r="AI13" s="87">
        <f>IF(AG14="","",AG13/AG14)</f>
        <v>3.4203114421123901</v>
      </c>
      <c r="AJ13" s="2"/>
      <c r="AK13" s="1">
        <v>26301</v>
      </c>
      <c r="AL13" s="29"/>
      <c r="AM13" s="87">
        <f>IF(AK14="","",AK13/AK14)</f>
        <v>3.5764209953766657</v>
      </c>
      <c r="AN13" s="2"/>
      <c r="AO13" s="1">
        <v>26952</v>
      </c>
      <c r="AP13" s="29"/>
      <c r="AQ13" s="87">
        <f>IF(AO14="","",AO13/AO14)</f>
        <v>3.4540561322568242</v>
      </c>
      <c r="AR13" s="2"/>
      <c r="AS13" s="1">
        <v>26601</v>
      </c>
      <c r="AT13" s="29"/>
      <c r="AU13" s="87">
        <f>IF(AS14="","",AS13/AS14)</f>
        <v>3.5265809359671216</v>
      </c>
      <c r="AV13" s="2"/>
      <c r="AW13" s="1">
        <v>26988</v>
      </c>
      <c r="AX13" s="29"/>
      <c r="AY13" s="87">
        <f>IF(AW14="","",AW13/AW14)</f>
        <v>3.5590135830146381</v>
      </c>
      <c r="AZ13" s="2"/>
      <c r="BA13" s="1">
        <v>23282</v>
      </c>
      <c r="BB13" s="29"/>
      <c r="BC13" s="87">
        <f>IF(BA14="","",BA13/BA14)</f>
        <v>3.3620216606498197</v>
      </c>
      <c r="BD13" s="2"/>
      <c r="BE13" s="1">
        <f t="shared" si="0"/>
        <v>303247</v>
      </c>
      <c r="BF13" s="29"/>
      <c r="BG13" s="87">
        <f>IFERROR((IF(BE14="","",BE13/BE14)),"")</f>
        <v>3.4764869078736185</v>
      </c>
    </row>
    <row r="14" spans="1:59" ht="38.25" customHeight="1" thickBot="1" x14ac:dyDescent="0.3">
      <c r="A14" s="108"/>
      <c r="B14" s="109"/>
      <c r="C14" s="4"/>
      <c r="D14" s="33" t="s">
        <v>59</v>
      </c>
      <c r="E14" s="34"/>
      <c r="F14" s="4"/>
      <c r="G14" s="33" t="s">
        <v>86</v>
      </c>
      <c r="H14" s="34"/>
      <c r="I14" s="20">
        <v>6841</v>
      </c>
      <c r="J14" s="36"/>
      <c r="K14" s="88"/>
      <c r="L14" s="35"/>
      <c r="M14" s="20">
        <v>6845</v>
      </c>
      <c r="N14" s="36"/>
      <c r="O14" s="88"/>
      <c r="P14" s="35"/>
      <c r="Q14" s="20">
        <v>6950</v>
      </c>
      <c r="R14" s="36"/>
      <c r="S14" s="88"/>
      <c r="T14" s="4"/>
      <c r="U14" s="20">
        <v>7452</v>
      </c>
      <c r="V14" s="34"/>
      <c r="W14" s="88"/>
      <c r="X14" s="4"/>
      <c r="Y14" s="20">
        <v>7384</v>
      </c>
      <c r="Z14" s="34"/>
      <c r="AA14" s="88"/>
      <c r="AB14" s="4"/>
      <c r="AC14" s="20">
        <v>7163</v>
      </c>
      <c r="AD14" s="34"/>
      <c r="AE14" s="88"/>
      <c r="AF14" s="4"/>
      <c r="AG14" s="20">
        <v>7385</v>
      </c>
      <c r="AH14" s="34"/>
      <c r="AI14" s="88"/>
      <c r="AJ14" s="4"/>
      <c r="AK14" s="20">
        <v>7354</v>
      </c>
      <c r="AL14" s="34"/>
      <c r="AM14" s="88"/>
      <c r="AN14" s="4"/>
      <c r="AO14" s="20">
        <v>7803</v>
      </c>
      <c r="AP14" s="34"/>
      <c r="AQ14" s="88"/>
      <c r="AR14" s="4"/>
      <c r="AS14" s="20">
        <v>7543</v>
      </c>
      <c r="AT14" s="34"/>
      <c r="AU14" s="88"/>
      <c r="AV14" s="4"/>
      <c r="AW14" s="20">
        <v>7583</v>
      </c>
      <c r="AX14" s="34"/>
      <c r="AY14" s="88"/>
      <c r="AZ14" s="4"/>
      <c r="BA14" s="20">
        <v>6925</v>
      </c>
      <c r="BB14" s="34"/>
      <c r="BC14" s="88"/>
      <c r="BD14" s="4"/>
      <c r="BE14" s="37">
        <f t="shared" si="0"/>
        <v>87228</v>
      </c>
      <c r="BF14" s="34"/>
      <c r="BG14" s="88"/>
    </row>
    <row r="15" spans="1:59" ht="38.25" customHeight="1" x14ac:dyDescent="0.25">
      <c r="A15" s="92" t="s">
        <v>84</v>
      </c>
      <c r="B15" s="94" t="s">
        <v>58</v>
      </c>
      <c r="C15" s="5"/>
      <c r="D15" s="28" t="s">
        <v>47</v>
      </c>
      <c r="E15" s="29"/>
      <c r="F15" s="2"/>
      <c r="G15" s="30" t="s">
        <v>57</v>
      </c>
      <c r="H15" s="29"/>
      <c r="I15" s="1">
        <v>23459</v>
      </c>
      <c r="J15" s="32"/>
      <c r="K15" s="87">
        <f>IF(I16="","",I15/I16)</f>
        <v>2.4487473903966599</v>
      </c>
      <c r="L15" s="31"/>
      <c r="M15" s="1">
        <v>24317</v>
      </c>
      <c r="N15" s="32"/>
      <c r="O15" s="87">
        <f>IF(M16="","",M15/M16)</f>
        <v>2.9073409851745575</v>
      </c>
      <c r="P15" s="31"/>
      <c r="Q15" s="1">
        <v>24189</v>
      </c>
      <c r="R15" s="32"/>
      <c r="S15" s="87">
        <f>IF(Q16="","",Q15/Q16)</f>
        <v>3.4600200257473896</v>
      </c>
      <c r="T15" s="2"/>
      <c r="U15" s="1">
        <v>25590</v>
      </c>
      <c r="V15" s="29"/>
      <c r="W15" s="87">
        <f>IF(U16="","",U15/U16)</f>
        <v>3.8661429218915244</v>
      </c>
      <c r="X15" s="2"/>
      <c r="Y15" s="1">
        <v>26118</v>
      </c>
      <c r="Z15" s="29"/>
      <c r="AA15" s="87">
        <f>IF(Y16="","",Y15/Y16)</f>
        <v>3.7780992333285117</v>
      </c>
      <c r="AB15" s="2"/>
      <c r="AC15" s="1">
        <v>24191</v>
      </c>
      <c r="AD15" s="29"/>
      <c r="AE15" s="87">
        <f>IF(AC16="","",AC15/AC16)</f>
        <v>4.0705031129059401</v>
      </c>
      <c r="AF15" s="2"/>
      <c r="AG15" s="1">
        <v>25259</v>
      </c>
      <c r="AH15" s="29"/>
      <c r="AI15" s="87">
        <f>IF(AG16="","",AG15/AG16)</f>
        <v>3.895589142504627</v>
      </c>
      <c r="AJ15" s="2"/>
      <c r="AK15" s="1">
        <v>26301</v>
      </c>
      <c r="AL15" s="29"/>
      <c r="AM15" s="87">
        <f>IF(AK16="","",AK15/AK16)</f>
        <v>4.0326586936522535</v>
      </c>
      <c r="AN15" s="2"/>
      <c r="AO15" s="1">
        <v>26952</v>
      </c>
      <c r="AP15" s="29"/>
      <c r="AQ15" s="87">
        <f>IF(AO16="","",AO15/AO16)</f>
        <v>3.9793296914218219</v>
      </c>
      <c r="AR15" s="2"/>
      <c r="AS15" s="1">
        <v>26601</v>
      </c>
      <c r="AT15" s="29"/>
      <c r="AU15" s="87">
        <f>IF(AS16="","",AS15/AS16)</f>
        <v>3.8524257784214337</v>
      </c>
      <c r="AV15" s="2"/>
      <c r="AW15" s="1">
        <v>26955</v>
      </c>
      <c r="AX15" s="29"/>
      <c r="AY15" s="87">
        <f>IF(AW16="","",AW15/AW16)</f>
        <v>3.7651906690878616</v>
      </c>
      <c r="AZ15" s="2"/>
      <c r="BA15" s="1">
        <v>23282</v>
      </c>
      <c r="BB15" s="29"/>
      <c r="BC15" s="87">
        <f>IF(BA16="","",BA15/BA16)</f>
        <v>3.5079102003917431</v>
      </c>
      <c r="BD15" s="2"/>
      <c r="BE15" s="1">
        <f t="shared" si="0"/>
        <v>303214</v>
      </c>
      <c r="BF15" s="29"/>
      <c r="BG15" s="87">
        <f>IFERROR((IF(BE16="","",BE15/BE16)),"")</f>
        <v>3.5718459182471434</v>
      </c>
    </row>
    <row r="16" spans="1:59" ht="38.25" customHeight="1" thickBot="1" x14ac:dyDescent="0.3">
      <c r="A16" s="93"/>
      <c r="B16" s="95"/>
      <c r="C16" s="6"/>
      <c r="D16" s="33" t="s">
        <v>47</v>
      </c>
      <c r="E16" s="34"/>
      <c r="F16" s="4"/>
      <c r="G16" s="33" t="s">
        <v>56</v>
      </c>
      <c r="H16" s="34"/>
      <c r="I16" s="20">
        <v>9580</v>
      </c>
      <c r="J16" s="36"/>
      <c r="K16" s="88"/>
      <c r="L16" s="35"/>
      <c r="M16" s="20">
        <v>8364</v>
      </c>
      <c r="N16" s="36"/>
      <c r="O16" s="88"/>
      <c r="P16" s="35"/>
      <c r="Q16" s="20">
        <v>6991</v>
      </c>
      <c r="R16" s="36"/>
      <c r="S16" s="88"/>
      <c r="T16" s="4"/>
      <c r="U16" s="20">
        <v>6619</v>
      </c>
      <c r="V16" s="34"/>
      <c r="W16" s="88"/>
      <c r="X16" s="4"/>
      <c r="Y16" s="20">
        <v>6913</v>
      </c>
      <c r="Z16" s="34"/>
      <c r="AA16" s="88"/>
      <c r="AB16" s="4"/>
      <c r="AC16" s="20">
        <v>5943</v>
      </c>
      <c r="AD16" s="34"/>
      <c r="AE16" s="88"/>
      <c r="AF16" s="4"/>
      <c r="AG16" s="20">
        <v>6484</v>
      </c>
      <c r="AH16" s="34"/>
      <c r="AI16" s="88"/>
      <c r="AJ16" s="4"/>
      <c r="AK16" s="20">
        <v>6522</v>
      </c>
      <c r="AL16" s="34"/>
      <c r="AM16" s="88"/>
      <c r="AN16" s="4"/>
      <c r="AO16" s="20">
        <v>6773</v>
      </c>
      <c r="AP16" s="34"/>
      <c r="AQ16" s="88"/>
      <c r="AR16" s="4"/>
      <c r="AS16" s="20">
        <v>6905</v>
      </c>
      <c r="AT16" s="34"/>
      <c r="AU16" s="88"/>
      <c r="AV16" s="4"/>
      <c r="AW16" s="20">
        <v>7159</v>
      </c>
      <c r="AX16" s="34"/>
      <c r="AY16" s="88"/>
      <c r="AZ16" s="4"/>
      <c r="BA16" s="20">
        <v>6637</v>
      </c>
      <c r="BB16" s="34"/>
      <c r="BC16" s="88"/>
      <c r="BD16" s="4"/>
      <c r="BE16" s="37">
        <f t="shared" si="0"/>
        <v>84890</v>
      </c>
      <c r="BF16" s="34"/>
      <c r="BG16" s="88"/>
    </row>
    <row r="17" spans="1:62" ht="38.25" customHeight="1" x14ac:dyDescent="0.25">
      <c r="A17" s="94">
        <v>4</v>
      </c>
      <c r="B17" s="94" t="s">
        <v>55</v>
      </c>
      <c r="C17" s="5"/>
      <c r="D17" s="28" t="s">
        <v>53</v>
      </c>
      <c r="E17" s="29"/>
      <c r="F17" s="2"/>
      <c r="G17" s="30" t="s">
        <v>54</v>
      </c>
      <c r="H17" s="29"/>
      <c r="I17" s="1">
        <v>95</v>
      </c>
      <c r="J17" s="32"/>
      <c r="K17" s="87">
        <f>IF(I18="","",I17/I18)</f>
        <v>1.6379310344827587</v>
      </c>
      <c r="L17" s="31"/>
      <c r="M17" s="1">
        <v>95</v>
      </c>
      <c r="N17" s="32"/>
      <c r="O17" s="87">
        <f>IF(M18="","",M17/M18)</f>
        <v>1.6379310344827587</v>
      </c>
      <c r="P17" s="31"/>
      <c r="Q17" s="1">
        <v>95</v>
      </c>
      <c r="R17" s="32"/>
      <c r="S17" s="87">
        <f>IF(Q18="","",Q17/Q18)</f>
        <v>1.6379310344827587</v>
      </c>
      <c r="T17" s="2"/>
      <c r="U17" s="1">
        <v>95</v>
      </c>
      <c r="V17" s="29"/>
      <c r="W17" s="87">
        <f>IF(U18="","",U17/U18)</f>
        <v>1.6379310344827587</v>
      </c>
      <c r="X17" s="2"/>
      <c r="Y17" s="1">
        <v>95</v>
      </c>
      <c r="Z17" s="29"/>
      <c r="AA17" s="87">
        <f>IF(Y18="","",Y17/Y18)</f>
        <v>1.6379310344827587</v>
      </c>
      <c r="AB17" s="2"/>
      <c r="AC17" s="1">
        <v>95</v>
      </c>
      <c r="AD17" s="29"/>
      <c r="AE17" s="87">
        <f>IF(AC18="","",AC17/AC18)</f>
        <v>1.6379310344827587</v>
      </c>
      <c r="AF17" s="2"/>
      <c r="AG17" s="1">
        <v>95</v>
      </c>
      <c r="AH17" s="29"/>
      <c r="AI17" s="87">
        <f>IF(AG18="","",AG17/AG18)</f>
        <v>1.6379310344827587</v>
      </c>
      <c r="AJ17" s="2"/>
      <c r="AK17" s="1">
        <v>95</v>
      </c>
      <c r="AL17" s="29"/>
      <c r="AM17" s="87">
        <f>IF(AK18="","",AK17/AK18)</f>
        <v>1.6379310344827587</v>
      </c>
      <c r="AN17" s="2"/>
      <c r="AO17" s="1">
        <v>95</v>
      </c>
      <c r="AP17" s="29"/>
      <c r="AQ17" s="87">
        <f>IF(AO18="","",AO17/AO18)</f>
        <v>1.6379310344827587</v>
      </c>
      <c r="AR17" s="2"/>
      <c r="AS17" s="1">
        <v>95</v>
      </c>
      <c r="AT17" s="29"/>
      <c r="AU17" s="87">
        <f>IF(AS18="","",AS17/AS18)</f>
        <v>1.6379310344827587</v>
      </c>
      <c r="AV17" s="2"/>
      <c r="AW17" s="1">
        <v>95</v>
      </c>
      <c r="AX17" s="29"/>
      <c r="AY17" s="87">
        <f>IF(AW18="","",AW17/AW18)</f>
        <v>1.6379310344827587</v>
      </c>
      <c r="AZ17" s="2"/>
      <c r="BA17" s="1">
        <v>95</v>
      </c>
      <c r="BB17" s="29"/>
      <c r="BC17" s="87">
        <f>IF(BA18="","",BA17/BA18)</f>
        <v>1.6379310344827587</v>
      </c>
      <c r="BD17" s="2"/>
      <c r="BE17" s="1">
        <f>IFERROR((ROUND((AVERAGE(I17,M17,Q17,U17,Y17,AC17,AG17,AK17,AO17,AS17,AW17,BA17)),0)),"")</f>
        <v>95</v>
      </c>
      <c r="BF17" s="29"/>
      <c r="BG17" s="87">
        <f>IFERROR((IF(BE18="","",BE17/BE18)),"")</f>
        <v>1.6379310344827587</v>
      </c>
    </row>
    <row r="18" spans="1:62" ht="38.25" customHeight="1" thickBot="1" x14ac:dyDescent="0.3">
      <c r="A18" s="95"/>
      <c r="B18" s="95"/>
      <c r="C18" s="6"/>
      <c r="D18" s="33" t="s">
        <v>53</v>
      </c>
      <c r="E18" s="34"/>
      <c r="F18" s="4"/>
      <c r="G18" s="33" t="s">
        <v>52</v>
      </c>
      <c r="H18" s="34"/>
      <c r="I18" s="20">
        <v>58</v>
      </c>
      <c r="J18" s="36"/>
      <c r="K18" s="88"/>
      <c r="L18" s="35"/>
      <c r="M18" s="20">
        <v>58</v>
      </c>
      <c r="N18" s="36"/>
      <c r="O18" s="88"/>
      <c r="P18" s="35"/>
      <c r="Q18" s="20">
        <v>58</v>
      </c>
      <c r="R18" s="36"/>
      <c r="S18" s="88"/>
      <c r="T18" s="4"/>
      <c r="U18" s="20">
        <v>58</v>
      </c>
      <c r="V18" s="34"/>
      <c r="W18" s="88"/>
      <c r="X18" s="4"/>
      <c r="Y18" s="20">
        <v>58</v>
      </c>
      <c r="Z18" s="34"/>
      <c r="AA18" s="88"/>
      <c r="AB18" s="4"/>
      <c r="AC18" s="20">
        <v>58</v>
      </c>
      <c r="AD18" s="34"/>
      <c r="AE18" s="88"/>
      <c r="AF18" s="4"/>
      <c r="AG18" s="20">
        <v>58</v>
      </c>
      <c r="AH18" s="34"/>
      <c r="AI18" s="88"/>
      <c r="AJ18" s="4"/>
      <c r="AK18" s="20">
        <v>58</v>
      </c>
      <c r="AL18" s="34"/>
      <c r="AM18" s="88"/>
      <c r="AN18" s="4"/>
      <c r="AO18" s="20">
        <v>58</v>
      </c>
      <c r="AP18" s="34"/>
      <c r="AQ18" s="88"/>
      <c r="AR18" s="4"/>
      <c r="AS18" s="20">
        <v>58</v>
      </c>
      <c r="AT18" s="34"/>
      <c r="AU18" s="88"/>
      <c r="AV18" s="4"/>
      <c r="AW18" s="20">
        <v>58</v>
      </c>
      <c r="AX18" s="34"/>
      <c r="AY18" s="88"/>
      <c r="AZ18" s="4"/>
      <c r="BA18" s="20">
        <v>58</v>
      </c>
      <c r="BB18" s="34"/>
      <c r="BC18" s="88"/>
      <c r="BD18" s="4"/>
      <c r="BE18" s="20">
        <f>IFERROR((ROUND((AVERAGE(I18,M18,Q18,U18,Y18,AC18,AG18,AK18,AO18,AS18,AW18,BA18)),0)),"")</f>
        <v>58</v>
      </c>
      <c r="BF18" s="34"/>
      <c r="BG18" s="88"/>
    </row>
    <row r="19" spans="1:62" x14ac:dyDescent="0.25">
      <c r="A19" s="38"/>
      <c r="B19" s="38"/>
      <c r="C19" s="38"/>
      <c r="D19" s="38"/>
      <c r="E19" s="38"/>
      <c r="F19" s="38"/>
      <c r="G19" s="38"/>
      <c r="H19" s="38"/>
      <c r="I19" s="39"/>
      <c r="J19" s="39"/>
      <c r="K19" s="40"/>
      <c r="L19" s="39"/>
      <c r="M19" s="39"/>
      <c r="N19" s="39"/>
      <c r="O19" s="40"/>
      <c r="P19" s="39"/>
      <c r="Q19" s="39"/>
      <c r="R19" s="39"/>
      <c r="S19" s="40"/>
      <c r="T19" s="38"/>
      <c r="U19" s="39"/>
      <c r="V19" s="38"/>
      <c r="W19" s="40"/>
      <c r="X19" s="38"/>
      <c r="Y19" s="39"/>
      <c r="Z19" s="38"/>
      <c r="AA19" s="40"/>
      <c r="AB19" s="38"/>
      <c r="AC19" s="39"/>
      <c r="AD19" s="38"/>
      <c r="AE19" s="40"/>
      <c r="AF19" s="38"/>
      <c r="AG19" s="39"/>
      <c r="AH19" s="38"/>
      <c r="AI19" s="40"/>
      <c r="AJ19" s="38"/>
      <c r="AK19" s="39"/>
      <c r="AL19" s="38"/>
      <c r="AM19" s="40"/>
      <c r="AN19" s="38"/>
      <c r="AO19" s="39"/>
      <c r="AP19" s="38"/>
      <c r="AQ19" s="40"/>
      <c r="AR19" s="38"/>
      <c r="AS19" s="39"/>
      <c r="AT19" s="38"/>
      <c r="AU19" s="40"/>
      <c r="AV19" s="38"/>
      <c r="AW19" s="39"/>
      <c r="AX19" s="38"/>
      <c r="AY19" s="40"/>
      <c r="AZ19" s="38"/>
      <c r="BA19" s="39"/>
      <c r="BB19" s="38"/>
      <c r="BC19" s="40"/>
      <c r="BD19" s="38"/>
      <c r="BE19" s="39"/>
      <c r="BF19" s="38"/>
      <c r="BG19" s="40"/>
    </row>
    <row r="20" spans="1:62" s="53" customFormat="1" ht="15.75" x14ac:dyDescent="0.25">
      <c r="A20" s="49"/>
      <c r="B20" s="50"/>
      <c r="C20" s="49"/>
      <c r="D20" s="49"/>
      <c r="E20" s="49"/>
      <c r="F20" s="49"/>
      <c r="G20" s="49"/>
      <c r="H20" s="49"/>
      <c r="I20" s="51"/>
      <c r="J20" s="51"/>
      <c r="K20" s="52"/>
      <c r="L20" s="51"/>
      <c r="M20" s="51"/>
      <c r="N20" s="51"/>
      <c r="O20" s="52"/>
      <c r="P20" s="51"/>
      <c r="Q20" s="51"/>
      <c r="R20" s="51"/>
      <c r="S20" s="52"/>
      <c r="T20" s="49"/>
      <c r="U20" s="51"/>
      <c r="V20" s="49"/>
      <c r="W20" s="52"/>
      <c r="X20" s="49"/>
      <c r="Y20" s="51"/>
      <c r="Z20" s="49"/>
      <c r="AA20" s="52"/>
      <c r="AB20" s="49"/>
      <c r="AC20" s="51"/>
      <c r="AD20" s="49"/>
      <c r="AE20" s="52"/>
      <c r="AF20" s="49"/>
      <c r="AG20" s="51"/>
      <c r="AH20" s="49"/>
      <c r="AI20" s="52"/>
      <c r="AJ20" s="49"/>
      <c r="AK20" s="51"/>
      <c r="AL20" s="49"/>
      <c r="AM20" s="52"/>
      <c r="AN20" s="49"/>
      <c r="AO20" s="51"/>
      <c r="AP20" s="49"/>
      <c r="AQ20" s="52"/>
      <c r="AR20" s="49"/>
      <c r="AS20" s="51"/>
      <c r="AT20" s="49"/>
      <c r="AU20" s="52"/>
      <c r="AV20" s="49"/>
      <c r="AW20" s="51"/>
      <c r="AX20" s="49"/>
      <c r="AY20" s="52"/>
      <c r="AZ20" s="49"/>
      <c r="BA20" s="51"/>
      <c r="BB20" s="49"/>
      <c r="BC20" s="52"/>
      <c r="BD20" s="80"/>
      <c r="BE20" s="80"/>
      <c r="BF20" s="80"/>
      <c r="BG20" s="80"/>
    </row>
    <row r="21" spans="1:62" s="53" customFormat="1" ht="30.75" customHeight="1" x14ac:dyDescent="0.25">
      <c r="A21" s="54"/>
      <c r="B21" s="54"/>
      <c r="C21" s="54"/>
      <c r="D21" s="54"/>
      <c r="E21" s="54"/>
      <c r="F21" s="91"/>
      <c r="G21" s="91"/>
      <c r="H21" s="91"/>
      <c r="I21" s="55"/>
      <c r="J21" s="55"/>
      <c r="K21" s="56"/>
      <c r="L21" s="55"/>
      <c r="M21" s="56"/>
      <c r="N21" s="55"/>
      <c r="O21" s="56"/>
      <c r="P21" s="55"/>
      <c r="Q21" s="57"/>
      <c r="R21" s="55"/>
      <c r="S21" s="56"/>
      <c r="T21" s="55"/>
      <c r="U21" s="57"/>
      <c r="V21" s="55"/>
      <c r="W21" s="56"/>
      <c r="X21" s="55"/>
      <c r="Y21" s="57"/>
      <c r="Z21" s="55"/>
      <c r="AA21" s="56"/>
      <c r="AB21" s="55"/>
      <c r="AC21" s="57"/>
      <c r="AD21" s="55"/>
      <c r="AE21" s="56"/>
      <c r="AF21" s="55"/>
      <c r="AG21" s="57"/>
      <c r="AH21" s="55"/>
      <c r="AI21" s="56"/>
      <c r="AJ21" s="55"/>
      <c r="AK21" s="57"/>
      <c r="AL21" s="55"/>
      <c r="AM21" s="56"/>
      <c r="AN21" s="55"/>
      <c r="AO21" s="57"/>
      <c r="AP21" s="55"/>
      <c r="AQ21" s="56"/>
      <c r="AR21" s="55"/>
      <c r="AS21" s="57"/>
      <c r="AT21" s="55"/>
      <c r="AU21" s="56"/>
      <c r="AV21" s="55"/>
      <c r="AW21" s="57"/>
      <c r="AX21" s="55"/>
      <c r="AY21" s="56"/>
      <c r="AZ21" s="55"/>
      <c r="BA21" s="57"/>
      <c r="BB21" s="55"/>
      <c r="BC21" s="56"/>
      <c r="BD21" s="80"/>
      <c r="BE21" s="80"/>
      <c r="BF21" s="80"/>
      <c r="BG21" s="80"/>
    </row>
    <row r="22" spans="1:62" s="59" customFormat="1" ht="38.25" customHeight="1" x14ac:dyDescent="0.25">
      <c r="A22" s="90"/>
      <c r="B22" s="91"/>
      <c r="C22" s="55"/>
      <c r="D22" s="48"/>
      <c r="E22" s="48"/>
      <c r="F22" s="48"/>
      <c r="G22" s="48"/>
      <c r="H22" s="48"/>
      <c r="I22" s="58"/>
      <c r="J22" s="58"/>
      <c r="K22" s="89"/>
      <c r="L22" s="58"/>
      <c r="M22" s="58"/>
      <c r="N22" s="58"/>
      <c r="O22" s="89"/>
      <c r="P22" s="58"/>
      <c r="Q22" s="58"/>
      <c r="R22" s="58"/>
      <c r="S22" s="89"/>
      <c r="T22" s="48"/>
      <c r="U22" s="58"/>
      <c r="V22" s="48"/>
      <c r="W22" s="89"/>
      <c r="X22" s="48"/>
      <c r="Y22" s="58"/>
      <c r="Z22" s="48"/>
      <c r="AA22" s="89"/>
      <c r="AB22" s="48"/>
      <c r="AC22" s="58"/>
      <c r="AD22" s="48"/>
      <c r="AE22" s="89"/>
      <c r="AF22" s="48"/>
      <c r="AG22" s="58"/>
      <c r="AH22" s="48"/>
      <c r="AI22" s="89"/>
      <c r="AJ22" s="48"/>
      <c r="AK22" s="58"/>
      <c r="AL22" s="48"/>
      <c r="AM22" s="89"/>
      <c r="AN22" s="48"/>
      <c r="AO22" s="58"/>
      <c r="AP22" s="48"/>
      <c r="AQ22" s="89"/>
      <c r="AR22" s="48"/>
      <c r="AS22" s="58"/>
      <c r="AT22" s="48"/>
      <c r="AU22" s="89"/>
      <c r="AV22" s="48"/>
      <c r="AW22" s="58"/>
      <c r="AX22" s="48"/>
      <c r="AY22" s="89"/>
      <c r="AZ22" s="48"/>
      <c r="BA22" s="58"/>
      <c r="BB22" s="48"/>
      <c r="BC22" s="89"/>
      <c r="BD22" s="48"/>
      <c r="BE22" s="57"/>
      <c r="BF22" s="48"/>
      <c r="BG22" s="80"/>
      <c r="BH22" s="53"/>
      <c r="BI22" s="53"/>
      <c r="BJ22" s="53"/>
    </row>
    <row r="23" spans="1:62" s="59" customFormat="1" ht="38.25" customHeight="1" x14ac:dyDescent="0.25">
      <c r="A23" s="90"/>
      <c r="B23" s="91"/>
      <c r="C23" s="55"/>
      <c r="D23" s="48"/>
      <c r="E23" s="48"/>
      <c r="F23" s="48"/>
      <c r="G23" s="48"/>
      <c r="H23" s="48"/>
      <c r="I23" s="58"/>
      <c r="J23" s="58"/>
      <c r="K23" s="89"/>
      <c r="L23" s="58"/>
      <c r="M23" s="58"/>
      <c r="N23" s="58"/>
      <c r="O23" s="89"/>
      <c r="P23" s="58"/>
      <c r="Q23" s="58"/>
      <c r="R23" s="58"/>
      <c r="S23" s="89"/>
      <c r="T23" s="48"/>
      <c r="U23" s="58"/>
      <c r="V23" s="48"/>
      <c r="W23" s="89"/>
      <c r="X23" s="48"/>
      <c r="Y23" s="58"/>
      <c r="Z23" s="48"/>
      <c r="AA23" s="89"/>
      <c r="AB23" s="48"/>
      <c r="AC23" s="58"/>
      <c r="AD23" s="48"/>
      <c r="AE23" s="89"/>
      <c r="AF23" s="48"/>
      <c r="AG23" s="58"/>
      <c r="AH23" s="48"/>
      <c r="AI23" s="89"/>
      <c r="AJ23" s="48"/>
      <c r="AK23" s="58"/>
      <c r="AL23" s="48"/>
      <c r="AM23" s="89"/>
      <c r="AN23" s="48"/>
      <c r="AO23" s="58"/>
      <c r="AP23" s="48"/>
      <c r="AQ23" s="89"/>
      <c r="AR23" s="48"/>
      <c r="AS23" s="58"/>
      <c r="AT23" s="48"/>
      <c r="AU23" s="89"/>
      <c r="AV23" s="48"/>
      <c r="AW23" s="58"/>
      <c r="AX23" s="48"/>
      <c r="AY23" s="89"/>
      <c r="AZ23" s="48"/>
      <c r="BA23" s="58"/>
      <c r="BB23" s="48"/>
      <c r="BC23" s="89"/>
      <c r="BD23" s="48"/>
      <c r="BE23" s="57"/>
      <c r="BF23" s="48"/>
      <c r="BG23" s="80"/>
      <c r="BH23" s="53"/>
      <c r="BI23" s="53"/>
      <c r="BJ23" s="53"/>
    </row>
    <row r="24" spans="1:62" s="59" customFormat="1" ht="38.25" customHeight="1" x14ac:dyDescent="0.25">
      <c r="A24" s="90"/>
      <c r="B24" s="91"/>
      <c r="C24" s="55"/>
      <c r="D24" s="48"/>
      <c r="E24" s="48"/>
      <c r="F24" s="48"/>
      <c r="G24" s="48"/>
      <c r="H24" s="48"/>
      <c r="I24" s="58"/>
      <c r="J24" s="58"/>
      <c r="K24" s="89"/>
      <c r="L24" s="58"/>
      <c r="M24" s="58"/>
      <c r="N24" s="58"/>
      <c r="O24" s="89"/>
      <c r="P24" s="58"/>
      <c r="Q24" s="58"/>
      <c r="R24" s="58"/>
      <c r="S24" s="89"/>
      <c r="T24" s="48"/>
      <c r="U24" s="58"/>
      <c r="V24" s="48"/>
      <c r="W24" s="89"/>
      <c r="X24" s="48"/>
      <c r="Y24" s="58"/>
      <c r="Z24" s="48"/>
      <c r="AA24" s="89"/>
      <c r="AB24" s="48"/>
      <c r="AC24" s="58"/>
      <c r="AD24" s="48"/>
      <c r="AE24" s="89"/>
      <c r="AF24" s="48"/>
      <c r="AG24" s="58"/>
      <c r="AH24" s="48"/>
      <c r="AI24" s="89"/>
      <c r="AJ24" s="48"/>
      <c r="AK24" s="58"/>
      <c r="AL24" s="48"/>
      <c r="AM24" s="89"/>
      <c r="AN24" s="48"/>
      <c r="AO24" s="58"/>
      <c r="AP24" s="48"/>
      <c r="AQ24" s="89"/>
      <c r="AR24" s="48"/>
      <c r="AS24" s="58"/>
      <c r="AT24" s="48"/>
      <c r="AU24" s="89"/>
      <c r="AV24" s="48"/>
      <c r="AW24" s="58"/>
      <c r="AX24" s="48"/>
      <c r="AY24" s="89"/>
      <c r="AZ24" s="48"/>
      <c r="BA24" s="58"/>
      <c r="BB24" s="48"/>
      <c r="BC24" s="89"/>
      <c r="BD24" s="48"/>
      <c r="BE24" s="57"/>
      <c r="BF24" s="48"/>
      <c r="BG24" s="80"/>
      <c r="BH24" s="53"/>
      <c r="BI24" s="53"/>
      <c r="BJ24" s="53"/>
    </row>
    <row r="25" spans="1:62" s="59" customFormat="1" ht="38.25" customHeight="1" x14ac:dyDescent="0.25">
      <c r="A25" s="90"/>
      <c r="B25" s="91"/>
      <c r="C25" s="55"/>
      <c r="D25" s="48"/>
      <c r="E25" s="48"/>
      <c r="F25" s="48"/>
      <c r="G25" s="48"/>
      <c r="H25" s="48"/>
      <c r="I25" s="58"/>
      <c r="J25" s="58"/>
      <c r="K25" s="89"/>
      <c r="L25" s="58"/>
      <c r="M25" s="58"/>
      <c r="N25" s="58"/>
      <c r="O25" s="89"/>
      <c r="P25" s="58"/>
      <c r="Q25" s="58"/>
      <c r="R25" s="58"/>
      <c r="S25" s="89"/>
      <c r="T25" s="48"/>
      <c r="U25" s="58"/>
      <c r="V25" s="48"/>
      <c r="W25" s="89"/>
      <c r="X25" s="48"/>
      <c r="Y25" s="58"/>
      <c r="Z25" s="48"/>
      <c r="AA25" s="89"/>
      <c r="AB25" s="48"/>
      <c r="AC25" s="58"/>
      <c r="AD25" s="48"/>
      <c r="AE25" s="89"/>
      <c r="AF25" s="48"/>
      <c r="AG25" s="58"/>
      <c r="AH25" s="48"/>
      <c r="AI25" s="89"/>
      <c r="AJ25" s="48"/>
      <c r="AK25" s="58"/>
      <c r="AL25" s="48"/>
      <c r="AM25" s="89"/>
      <c r="AN25" s="48"/>
      <c r="AO25" s="58"/>
      <c r="AP25" s="48"/>
      <c r="AQ25" s="89"/>
      <c r="AR25" s="48"/>
      <c r="AS25" s="58"/>
      <c r="AT25" s="48"/>
      <c r="AU25" s="89"/>
      <c r="AV25" s="48"/>
      <c r="AW25" s="58"/>
      <c r="AX25" s="48"/>
      <c r="AY25" s="89"/>
      <c r="AZ25" s="48"/>
      <c r="BA25" s="58"/>
      <c r="BB25" s="48"/>
      <c r="BC25" s="89"/>
      <c r="BD25" s="48"/>
      <c r="BE25" s="57"/>
      <c r="BF25" s="48"/>
      <c r="BG25" s="80"/>
      <c r="BH25" s="53"/>
      <c r="BI25" s="53"/>
      <c r="BJ25" s="53"/>
    </row>
    <row r="26" spans="1:62" s="59" customFormat="1" ht="38.25" customHeight="1" x14ac:dyDescent="0.25">
      <c r="A26" s="90"/>
      <c r="B26" s="91"/>
      <c r="C26" s="55"/>
      <c r="D26" s="48"/>
      <c r="E26" s="48"/>
      <c r="F26" s="48"/>
      <c r="G26" s="48"/>
      <c r="H26" s="48"/>
      <c r="I26" s="58"/>
      <c r="J26" s="58"/>
      <c r="K26" s="89"/>
      <c r="L26" s="58"/>
      <c r="M26" s="58"/>
      <c r="N26" s="58"/>
      <c r="O26" s="89"/>
      <c r="P26" s="58"/>
      <c r="Q26" s="58"/>
      <c r="R26" s="58"/>
      <c r="S26" s="89"/>
      <c r="T26" s="48"/>
      <c r="U26" s="58"/>
      <c r="V26" s="48"/>
      <c r="W26" s="89"/>
      <c r="X26" s="48"/>
      <c r="Y26" s="58"/>
      <c r="Z26" s="48"/>
      <c r="AA26" s="89"/>
      <c r="AB26" s="48"/>
      <c r="AC26" s="58"/>
      <c r="AD26" s="48"/>
      <c r="AE26" s="89"/>
      <c r="AF26" s="48"/>
      <c r="AG26" s="58"/>
      <c r="AH26" s="48"/>
      <c r="AI26" s="89"/>
      <c r="AJ26" s="48"/>
      <c r="AK26" s="58"/>
      <c r="AL26" s="48"/>
      <c r="AM26" s="89"/>
      <c r="AN26" s="48"/>
      <c r="AO26" s="58"/>
      <c r="AP26" s="48"/>
      <c r="AQ26" s="89"/>
      <c r="AR26" s="48"/>
      <c r="AS26" s="58"/>
      <c r="AT26" s="48"/>
      <c r="AU26" s="89"/>
      <c r="AV26" s="48"/>
      <c r="AW26" s="58"/>
      <c r="AX26" s="48"/>
      <c r="AY26" s="89"/>
      <c r="AZ26" s="48"/>
      <c r="BA26" s="58"/>
      <c r="BB26" s="48"/>
      <c r="BC26" s="89"/>
      <c r="BD26" s="48"/>
      <c r="BE26" s="57"/>
      <c r="BF26" s="48"/>
      <c r="BG26" s="80"/>
      <c r="BH26" s="53"/>
      <c r="BI26" s="53"/>
      <c r="BJ26" s="53"/>
    </row>
    <row r="27" spans="1:62" s="59" customFormat="1" ht="38.25" customHeight="1" x14ac:dyDescent="0.25">
      <c r="A27" s="90"/>
      <c r="B27" s="91"/>
      <c r="C27" s="55"/>
      <c r="D27" s="48"/>
      <c r="E27" s="48"/>
      <c r="F27" s="48"/>
      <c r="G27" s="48"/>
      <c r="H27" s="48"/>
      <c r="I27" s="58"/>
      <c r="J27" s="58"/>
      <c r="K27" s="89"/>
      <c r="L27" s="58"/>
      <c r="M27" s="58"/>
      <c r="N27" s="58"/>
      <c r="O27" s="89"/>
      <c r="P27" s="58"/>
      <c r="Q27" s="58"/>
      <c r="R27" s="58"/>
      <c r="S27" s="89"/>
      <c r="T27" s="48"/>
      <c r="U27" s="58"/>
      <c r="V27" s="48"/>
      <c r="W27" s="89"/>
      <c r="X27" s="48"/>
      <c r="Y27" s="58"/>
      <c r="Z27" s="48"/>
      <c r="AA27" s="89"/>
      <c r="AB27" s="48"/>
      <c r="AC27" s="58"/>
      <c r="AD27" s="48"/>
      <c r="AE27" s="89"/>
      <c r="AF27" s="48"/>
      <c r="AG27" s="58"/>
      <c r="AH27" s="48"/>
      <c r="AI27" s="89"/>
      <c r="AJ27" s="48"/>
      <c r="AK27" s="58"/>
      <c r="AL27" s="48"/>
      <c r="AM27" s="89"/>
      <c r="AN27" s="48"/>
      <c r="AO27" s="58"/>
      <c r="AP27" s="48"/>
      <c r="AQ27" s="89"/>
      <c r="AR27" s="48"/>
      <c r="AS27" s="58"/>
      <c r="AT27" s="48"/>
      <c r="AU27" s="89"/>
      <c r="AV27" s="48"/>
      <c r="AW27" s="58"/>
      <c r="AX27" s="48"/>
      <c r="AY27" s="89"/>
      <c r="AZ27" s="48"/>
      <c r="BA27" s="58"/>
      <c r="BB27" s="48"/>
      <c r="BC27" s="89"/>
      <c r="BD27" s="48"/>
      <c r="BE27" s="57"/>
      <c r="BF27" s="48"/>
      <c r="BG27" s="80"/>
      <c r="BH27" s="53"/>
      <c r="BI27" s="53"/>
      <c r="BJ27" s="53"/>
    </row>
    <row r="28" spans="1:62" s="59" customFormat="1" ht="38.25" customHeight="1" x14ac:dyDescent="0.25">
      <c r="A28" s="90"/>
      <c r="B28" s="91"/>
      <c r="C28" s="55"/>
      <c r="D28" s="48"/>
      <c r="E28" s="48"/>
      <c r="F28" s="48"/>
      <c r="G28" s="48"/>
      <c r="H28" s="48"/>
      <c r="I28" s="58"/>
      <c r="J28" s="58"/>
      <c r="K28" s="89"/>
      <c r="L28" s="58"/>
      <c r="M28" s="58"/>
      <c r="N28" s="58"/>
      <c r="O28" s="89"/>
      <c r="P28" s="58"/>
      <c r="Q28" s="58"/>
      <c r="R28" s="58"/>
      <c r="S28" s="89"/>
      <c r="T28" s="48"/>
      <c r="U28" s="58"/>
      <c r="V28" s="48"/>
      <c r="W28" s="89"/>
      <c r="X28" s="48"/>
      <c r="Y28" s="58"/>
      <c r="Z28" s="48"/>
      <c r="AA28" s="89"/>
      <c r="AB28" s="48"/>
      <c r="AC28" s="58"/>
      <c r="AD28" s="48"/>
      <c r="AE28" s="89"/>
      <c r="AF28" s="48"/>
      <c r="AG28" s="58"/>
      <c r="AH28" s="48"/>
      <c r="AI28" s="89"/>
      <c r="AJ28" s="48"/>
      <c r="AK28" s="58"/>
      <c r="AL28" s="48"/>
      <c r="AM28" s="89"/>
      <c r="AN28" s="48"/>
      <c r="AO28" s="58"/>
      <c r="AP28" s="48"/>
      <c r="AQ28" s="89"/>
      <c r="AR28" s="48"/>
      <c r="AS28" s="58"/>
      <c r="AT28" s="48"/>
      <c r="AU28" s="89"/>
      <c r="AV28" s="48"/>
      <c r="AW28" s="58"/>
      <c r="AX28" s="48"/>
      <c r="AY28" s="89"/>
      <c r="AZ28" s="48"/>
      <c r="BA28" s="58"/>
      <c r="BB28" s="48"/>
      <c r="BC28" s="89"/>
      <c r="BD28" s="48"/>
      <c r="BE28" s="57"/>
      <c r="BF28" s="48"/>
      <c r="BG28" s="80"/>
      <c r="BH28" s="53"/>
      <c r="BI28" s="53"/>
      <c r="BJ28" s="53"/>
    </row>
    <row r="29" spans="1:62" s="59" customFormat="1" ht="38.25" customHeight="1" x14ac:dyDescent="0.25">
      <c r="A29" s="90"/>
      <c r="B29" s="91"/>
      <c r="C29" s="55"/>
      <c r="D29" s="48"/>
      <c r="E29" s="48"/>
      <c r="F29" s="48"/>
      <c r="G29" s="48"/>
      <c r="H29" s="48"/>
      <c r="I29" s="58"/>
      <c r="J29" s="58"/>
      <c r="K29" s="89"/>
      <c r="L29" s="58"/>
      <c r="M29" s="58"/>
      <c r="N29" s="58"/>
      <c r="O29" s="89"/>
      <c r="P29" s="58"/>
      <c r="Q29" s="58"/>
      <c r="R29" s="58"/>
      <c r="S29" s="89"/>
      <c r="T29" s="48"/>
      <c r="U29" s="58"/>
      <c r="V29" s="48"/>
      <c r="W29" s="89"/>
      <c r="X29" s="48"/>
      <c r="Y29" s="58"/>
      <c r="Z29" s="48"/>
      <c r="AA29" s="89"/>
      <c r="AB29" s="48"/>
      <c r="AC29" s="58"/>
      <c r="AD29" s="48"/>
      <c r="AE29" s="89"/>
      <c r="AF29" s="48"/>
      <c r="AG29" s="58"/>
      <c r="AH29" s="48"/>
      <c r="AI29" s="89"/>
      <c r="AJ29" s="48"/>
      <c r="AK29" s="58"/>
      <c r="AL29" s="48"/>
      <c r="AM29" s="89"/>
      <c r="AN29" s="48"/>
      <c r="AO29" s="58"/>
      <c r="AP29" s="48"/>
      <c r="AQ29" s="89"/>
      <c r="AR29" s="48"/>
      <c r="AS29" s="58"/>
      <c r="AT29" s="48"/>
      <c r="AU29" s="89"/>
      <c r="AV29" s="48"/>
      <c r="AW29" s="58"/>
      <c r="AX29" s="48"/>
      <c r="AY29" s="89"/>
      <c r="AZ29" s="48"/>
      <c r="BA29" s="58"/>
      <c r="BB29" s="48"/>
      <c r="BC29" s="89"/>
      <c r="BD29" s="48"/>
      <c r="BE29" s="57"/>
      <c r="BF29" s="48"/>
      <c r="BG29" s="80"/>
      <c r="BH29" s="53"/>
      <c r="BI29" s="53"/>
      <c r="BJ29" s="53"/>
    </row>
    <row r="30" spans="1:62" s="59" customFormat="1" ht="38.25" customHeight="1" x14ac:dyDescent="0.25">
      <c r="A30" s="90"/>
      <c r="B30" s="91"/>
      <c r="C30" s="55"/>
      <c r="D30" s="48"/>
      <c r="E30" s="48"/>
      <c r="F30" s="48"/>
      <c r="G30" s="48"/>
      <c r="H30" s="48"/>
      <c r="I30" s="58"/>
      <c r="J30" s="58"/>
      <c r="K30" s="89"/>
      <c r="L30" s="58"/>
      <c r="M30" s="58"/>
      <c r="N30" s="58"/>
      <c r="O30" s="89"/>
      <c r="P30" s="58"/>
      <c r="Q30" s="58"/>
      <c r="R30" s="58"/>
      <c r="S30" s="89"/>
      <c r="T30" s="48"/>
      <c r="U30" s="58"/>
      <c r="V30" s="48"/>
      <c r="W30" s="89"/>
      <c r="X30" s="48"/>
      <c r="Y30" s="58"/>
      <c r="Z30" s="48"/>
      <c r="AA30" s="89"/>
      <c r="AB30" s="48"/>
      <c r="AC30" s="58"/>
      <c r="AD30" s="48"/>
      <c r="AE30" s="89"/>
      <c r="AF30" s="48"/>
      <c r="AG30" s="58"/>
      <c r="AH30" s="48"/>
      <c r="AI30" s="89"/>
      <c r="AJ30" s="48"/>
      <c r="AK30" s="58"/>
      <c r="AL30" s="48"/>
      <c r="AM30" s="89"/>
      <c r="AN30" s="48"/>
      <c r="AO30" s="58"/>
      <c r="AP30" s="48"/>
      <c r="AQ30" s="89"/>
      <c r="AR30" s="48"/>
      <c r="AS30" s="58"/>
      <c r="AT30" s="48"/>
      <c r="AU30" s="89"/>
      <c r="AV30" s="48"/>
      <c r="AW30" s="58"/>
      <c r="AX30" s="48"/>
      <c r="AY30" s="89"/>
      <c r="AZ30" s="48"/>
      <c r="BA30" s="58"/>
      <c r="BB30" s="48"/>
      <c r="BC30" s="89"/>
      <c r="BD30" s="48"/>
      <c r="BE30" s="57"/>
      <c r="BF30" s="48"/>
      <c r="BG30" s="80"/>
      <c r="BH30" s="53"/>
      <c r="BI30" s="53"/>
      <c r="BJ30" s="53"/>
    </row>
    <row r="31" spans="1:62" s="59" customFormat="1" ht="38.25" customHeight="1" x14ac:dyDescent="0.25">
      <c r="A31" s="90"/>
      <c r="B31" s="91"/>
      <c r="C31" s="55"/>
      <c r="D31" s="48"/>
      <c r="E31" s="48"/>
      <c r="F31" s="48"/>
      <c r="G31" s="48"/>
      <c r="H31" s="48"/>
      <c r="I31" s="58"/>
      <c r="J31" s="58"/>
      <c r="K31" s="89"/>
      <c r="L31" s="58"/>
      <c r="M31" s="58"/>
      <c r="N31" s="58"/>
      <c r="O31" s="89"/>
      <c r="P31" s="58"/>
      <c r="Q31" s="58"/>
      <c r="R31" s="58"/>
      <c r="S31" s="89"/>
      <c r="T31" s="48"/>
      <c r="U31" s="58"/>
      <c r="V31" s="48"/>
      <c r="W31" s="89"/>
      <c r="X31" s="48"/>
      <c r="Y31" s="58"/>
      <c r="Z31" s="48"/>
      <c r="AA31" s="89"/>
      <c r="AB31" s="48"/>
      <c r="AC31" s="58"/>
      <c r="AD31" s="48"/>
      <c r="AE31" s="89"/>
      <c r="AF31" s="48"/>
      <c r="AG31" s="58"/>
      <c r="AH31" s="48"/>
      <c r="AI31" s="89"/>
      <c r="AJ31" s="48"/>
      <c r="AK31" s="58"/>
      <c r="AL31" s="48"/>
      <c r="AM31" s="89"/>
      <c r="AN31" s="48"/>
      <c r="AO31" s="58"/>
      <c r="AP31" s="48"/>
      <c r="AQ31" s="89"/>
      <c r="AR31" s="48"/>
      <c r="AS31" s="58"/>
      <c r="AT31" s="48"/>
      <c r="AU31" s="89"/>
      <c r="AV31" s="48"/>
      <c r="AW31" s="58"/>
      <c r="AX31" s="48"/>
      <c r="AY31" s="89"/>
      <c r="AZ31" s="48"/>
      <c r="BA31" s="58"/>
      <c r="BB31" s="48"/>
      <c r="BC31" s="89"/>
      <c r="BD31" s="48"/>
      <c r="BE31" s="57"/>
      <c r="BF31" s="48"/>
      <c r="BG31" s="80"/>
      <c r="BH31" s="53"/>
      <c r="BI31" s="53"/>
      <c r="BJ31" s="53"/>
    </row>
    <row r="32" spans="1:62" s="59" customFormat="1" ht="38.25" customHeight="1" x14ac:dyDescent="0.25">
      <c r="A32" s="90"/>
      <c r="B32" s="91"/>
      <c r="C32" s="55"/>
      <c r="D32" s="48"/>
      <c r="E32" s="48"/>
      <c r="F32" s="48"/>
      <c r="G32" s="48"/>
      <c r="H32" s="48"/>
      <c r="I32" s="58"/>
      <c r="J32" s="58"/>
      <c r="K32" s="89"/>
      <c r="L32" s="58"/>
      <c r="M32" s="58"/>
      <c r="N32" s="58"/>
      <c r="O32" s="89"/>
      <c r="P32" s="58"/>
      <c r="Q32" s="58"/>
      <c r="R32" s="58"/>
      <c r="S32" s="89"/>
      <c r="T32" s="48"/>
      <c r="U32" s="58"/>
      <c r="V32" s="48"/>
      <c r="W32" s="89"/>
      <c r="X32" s="48"/>
      <c r="Y32" s="58"/>
      <c r="Z32" s="48"/>
      <c r="AA32" s="89"/>
      <c r="AB32" s="48"/>
      <c r="AC32" s="58"/>
      <c r="AD32" s="48"/>
      <c r="AE32" s="89"/>
      <c r="AF32" s="48"/>
      <c r="AG32" s="58"/>
      <c r="AH32" s="48"/>
      <c r="AI32" s="89"/>
      <c r="AJ32" s="48"/>
      <c r="AK32" s="58"/>
      <c r="AL32" s="48"/>
      <c r="AM32" s="89"/>
      <c r="AN32" s="48"/>
      <c r="AO32" s="58"/>
      <c r="AP32" s="48"/>
      <c r="AQ32" s="89"/>
      <c r="AR32" s="48"/>
      <c r="AS32" s="58"/>
      <c r="AT32" s="48"/>
      <c r="AU32" s="89"/>
      <c r="AV32" s="48"/>
      <c r="AW32" s="58"/>
      <c r="AX32" s="48"/>
      <c r="AY32" s="89"/>
      <c r="AZ32" s="48"/>
      <c r="BA32" s="58"/>
      <c r="BB32" s="48"/>
      <c r="BC32" s="89"/>
      <c r="BD32" s="48"/>
      <c r="BE32" s="57"/>
      <c r="BF32" s="48"/>
      <c r="BG32" s="80"/>
      <c r="BH32" s="53"/>
      <c r="BI32" s="53"/>
      <c r="BJ32" s="53"/>
    </row>
    <row r="33" spans="1:62" s="59" customFormat="1" ht="38.25" customHeight="1" x14ac:dyDescent="0.25">
      <c r="A33" s="90"/>
      <c r="B33" s="91"/>
      <c r="C33" s="55"/>
      <c r="D33" s="48"/>
      <c r="E33" s="48"/>
      <c r="F33" s="48"/>
      <c r="G33" s="48"/>
      <c r="H33" s="48"/>
      <c r="I33" s="58"/>
      <c r="J33" s="58"/>
      <c r="K33" s="89"/>
      <c r="L33" s="58"/>
      <c r="M33" s="58"/>
      <c r="N33" s="58"/>
      <c r="O33" s="89"/>
      <c r="P33" s="58"/>
      <c r="Q33" s="58"/>
      <c r="R33" s="58"/>
      <c r="S33" s="89"/>
      <c r="T33" s="48"/>
      <c r="U33" s="58"/>
      <c r="V33" s="48"/>
      <c r="W33" s="89"/>
      <c r="X33" s="48"/>
      <c r="Y33" s="58"/>
      <c r="Z33" s="48"/>
      <c r="AA33" s="89"/>
      <c r="AB33" s="48"/>
      <c r="AC33" s="58"/>
      <c r="AD33" s="48"/>
      <c r="AE33" s="89"/>
      <c r="AF33" s="48"/>
      <c r="AG33" s="58"/>
      <c r="AH33" s="48"/>
      <c r="AI33" s="89"/>
      <c r="AJ33" s="48"/>
      <c r="AK33" s="58"/>
      <c r="AL33" s="48"/>
      <c r="AM33" s="89"/>
      <c r="AN33" s="48"/>
      <c r="AO33" s="58"/>
      <c r="AP33" s="48"/>
      <c r="AQ33" s="89"/>
      <c r="AR33" s="48"/>
      <c r="AS33" s="58"/>
      <c r="AT33" s="48"/>
      <c r="AU33" s="89"/>
      <c r="AV33" s="48"/>
      <c r="AW33" s="58"/>
      <c r="AX33" s="48"/>
      <c r="AY33" s="89"/>
      <c r="AZ33" s="48"/>
      <c r="BA33" s="58"/>
      <c r="BB33" s="48"/>
      <c r="BC33" s="89"/>
      <c r="BD33" s="48"/>
      <c r="BE33" s="57"/>
      <c r="BF33" s="48"/>
      <c r="BG33" s="80"/>
      <c r="BH33" s="53"/>
      <c r="BI33" s="53"/>
      <c r="BJ33" s="53"/>
    </row>
    <row r="34" spans="1:62" s="59" customFormat="1" ht="38.25" customHeight="1" x14ac:dyDescent="0.25">
      <c r="A34" s="90"/>
      <c r="B34" s="91"/>
      <c r="C34" s="55"/>
      <c r="D34" s="48"/>
      <c r="E34" s="48"/>
      <c r="F34" s="48"/>
      <c r="G34" s="48"/>
      <c r="H34" s="48"/>
      <c r="I34" s="58"/>
      <c r="J34" s="58"/>
      <c r="K34" s="89"/>
      <c r="L34" s="58"/>
      <c r="M34" s="58"/>
      <c r="N34" s="58"/>
      <c r="O34" s="89"/>
      <c r="P34" s="58"/>
      <c r="Q34" s="58"/>
      <c r="R34" s="58"/>
      <c r="S34" s="89"/>
      <c r="T34" s="48"/>
      <c r="U34" s="58"/>
      <c r="V34" s="48"/>
      <c r="W34" s="89"/>
      <c r="X34" s="48"/>
      <c r="Y34" s="58"/>
      <c r="Z34" s="48"/>
      <c r="AA34" s="89"/>
      <c r="AB34" s="48"/>
      <c r="AC34" s="58"/>
      <c r="AD34" s="48"/>
      <c r="AE34" s="89"/>
      <c r="AF34" s="48"/>
      <c r="AG34" s="58"/>
      <c r="AH34" s="48"/>
      <c r="AI34" s="89"/>
      <c r="AJ34" s="48"/>
      <c r="AK34" s="58"/>
      <c r="AL34" s="48"/>
      <c r="AM34" s="89"/>
      <c r="AN34" s="48"/>
      <c r="AO34" s="58"/>
      <c r="AP34" s="48"/>
      <c r="AQ34" s="89"/>
      <c r="AR34" s="48"/>
      <c r="AS34" s="58"/>
      <c r="AT34" s="48"/>
      <c r="AU34" s="89"/>
      <c r="AV34" s="48"/>
      <c r="AW34" s="58"/>
      <c r="AX34" s="48"/>
      <c r="AY34" s="89"/>
      <c r="AZ34" s="48"/>
      <c r="BA34" s="58"/>
      <c r="BB34" s="48"/>
      <c r="BC34" s="89"/>
      <c r="BD34" s="48"/>
      <c r="BE34" s="57"/>
      <c r="BF34" s="48"/>
      <c r="BG34" s="80"/>
      <c r="BH34" s="53"/>
      <c r="BI34" s="53"/>
      <c r="BJ34" s="53"/>
    </row>
    <row r="35" spans="1:62" s="59" customFormat="1" ht="38.25" customHeight="1" x14ac:dyDescent="0.25">
      <c r="A35" s="90"/>
      <c r="B35" s="91"/>
      <c r="C35" s="55"/>
      <c r="D35" s="48"/>
      <c r="E35" s="48"/>
      <c r="F35" s="48"/>
      <c r="G35" s="48"/>
      <c r="H35" s="48"/>
      <c r="I35" s="58"/>
      <c r="J35" s="58"/>
      <c r="K35" s="89"/>
      <c r="L35" s="58"/>
      <c r="M35" s="58"/>
      <c r="N35" s="58"/>
      <c r="O35" s="89"/>
      <c r="P35" s="58"/>
      <c r="Q35" s="58"/>
      <c r="R35" s="58"/>
      <c r="S35" s="89"/>
      <c r="T35" s="48"/>
      <c r="U35" s="58"/>
      <c r="V35" s="48"/>
      <c r="W35" s="89"/>
      <c r="X35" s="48"/>
      <c r="Y35" s="58"/>
      <c r="Z35" s="48"/>
      <c r="AA35" s="89"/>
      <c r="AB35" s="48"/>
      <c r="AC35" s="58"/>
      <c r="AD35" s="48"/>
      <c r="AE35" s="89"/>
      <c r="AF35" s="48"/>
      <c r="AG35" s="58"/>
      <c r="AH35" s="48"/>
      <c r="AI35" s="89"/>
      <c r="AJ35" s="48"/>
      <c r="AK35" s="58"/>
      <c r="AL35" s="48"/>
      <c r="AM35" s="89"/>
      <c r="AN35" s="48"/>
      <c r="AO35" s="58"/>
      <c r="AP35" s="48"/>
      <c r="AQ35" s="89"/>
      <c r="AR35" s="48"/>
      <c r="AS35" s="58"/>
      <c r="AT35" s="48"/>
      <c r="AU35" s="89"/>
      <c r="AV35" s="48"/>
      <c r="AW35" s="58"/>
      <c r="AX35" s="48"/>
      <c r="AY35" s="89"/>
      <c r="AZ35" s="48"/>
      <c r="BA35" s="58"/>
      <c r="BB35" s="48"/>
      <c r="BC35" s="89"/>
      <c r="BD35" s="48"/>
      <c r="BE35" s="57"/>
      <c r="BF35" s="48"/>
      <c r="BG35" s="80"/>
      <c r="BH35" s="53"/>
      <c r="BI35" s="53"/>
      <c r="BJ35" s="53"/>
    </row>
    <row r="36" spans="1:62" s="59" customFormat="1" ht="38.25" customHeight="1" x14ac:dyDescent="0.25">
      <c r="A36" s="90"/>
      <c r="B36" s="91"/>
      <c r="C36" s="55"/>
      <c r="D36" s="48"/>
      <c r="E36" s="48"/>
      <c r="F36" s="48"/>
      <c r="G36" s="48"/>
      <c r="H36" s="48"/>
      <c r="I36" s="58"/>
      <c r="J36" s="58"/>
      <c r="K36" s="89"/>
      <c r="L36" s="58"/>
      <c r="M36" s="58"/>
      <c r="N36" s="58"/>
      <c r="O36" s="89"/>
      <c r="P36" s="58"/>
      <c r="Q36" s="58"/>
      <c r="R36" s="58"/>
      <c r="S36" s="89"/>
      <c r="T36" s="48"/>
      <c r="U36" s="58"/>
      <c r="V36" s="48"/>
      <c r="W36" s="89"/>
      <c r="X36" s="48"/>
      <c r="Y36" s="58"/>
      <c r="Z36" s="48"/>
      <c r="AA36" s="89"/>
      <c r="AB36" s="48"/>
      <c r="AC36" s="58"/>
      <c r="AD36" s="48"/>
      <c r="AE36" s="89"/>
      <c r="AF36" s="48"/>
      <c r="AG36" s="58"/>
      <c r="AH36" s="48"/>
      <c r="AI36" s="89"/>
      <c r="AJ36" s="48"/>
      <c r="AK36" s="58"/>
      <c r="AL36" s="48"/>
      <c r="AM36" s="89"/>
      <c r="AN36" s="48"/>
      <c r="AO36" s="58"/>
      <c r="AP36" s="48"/>
      <c r="AQ36" s="89"/>
      <c r="AR36" s="48"/>
      <c r="AS36" s="58"/>
      <c r="AT36" s="48"/>
      <c r="AU36" s="89"/>
      <c r="AV36" s="48"/>
      <c r="AW36" s="58"/>
      <c r="AX36" s="48"/>
      <c r="AY36" s="89"/>
      <c r="AZ36" s="48"/>
      <c r="BA36" s="58"/>
      <c r="BB36" s="48"/>
      <c r="BC36" s="89"/>
      <c r="BD36" s="48"/>
      <c r="BE36" s="57"/>
      <c r="BF36" s="48"/>
      <c r="BG36" s="80"/>
      <c r="BH36" s="53"/>
      <c r="BI36" s="53"/>
      <c r="BJ36" s="53"/>
    </row>
    <row r="37" spans="1:62" s="59" customFormat="1" ht="38.25" customHeight="1" x14ac:dyDescent="0.25">
      <c r="A37" s="90"/>
      <c r="B37" s="91"/>
      <c r="C37" s="55"/>
      <c r="D37" s="48"/>
      <c r="E37" s="48"/>
      <c r="F37" s="48"/>
      <c r="G37" s="48"/>
      <c r="H37" s="48"/>
      <c r="I37" s="58"/>
      <c r="J37" s="58"/>
      <c r="K37" s="89"/>
      <c r="L37" s="58"/>
      <c r="M37" s="58"/>
      <c r="N37" s="58"/>
      <c r="O37" s="89"/>
      <c r="P37" s="58"/>
      <c r="Q37" s="58"/>
      <c r="R37" s="58"/>
      <c r="S37" s="89"/>
      <c r="T37" s="48"/>
      <c r="U37" s="58"/>
      <c r="V37" s="48"/>
      <c r="W37" s="89"/>
      <c r="X37" s="48"/>
      <c r="Y37" s="58"/>
      <c r="Z37" s="48"/>
      <c r="AA37" s="89"/>
      <c r="AB37" s="48"/>
      <c r="AC37" s="58"/>
      <c r="AD37" s="48"/>
      <c r="AE37" s="89"/>
      <c r="AF37" s="48"/>
      <c r="AG37" s="58"/>
      <c r="AH37" s="48"/>
      <c r="AI37" s="89"/>
      <c r="AJ37" s="48"/>
      <c r="AK37" s="58"/>
      <c r="AL37" s="48"/>
      <c r="AM37" s="89"/>
      <c r="AN37" s="48"/>
      <c r="AO37" s="58"/>
      <c r="AP37" s="48"/>
      <c r="AQ37" s="89"/>
      <c r="AR37" s="48"/>
      <c r="AS37" s="58"/>
      <c r="AT37" s="48"/>
      <c r="AU37" s="89"/>
      <c r="AV37" s="48"/>
      <c r="AW37" s="58"/>
      <c r="AX37" s="48"/>
      <c r="AY37" s="89"/>
      <c r="AZ37" s="48"/>
      <c r="BA37" s="58"/>
      <c r="BB37" s="48"/>
      <c r="BC37" s="89"/>
      <c r="BD37" s="48"/>
      <c r="BE37" s="57"/>
      <c r="BF37" s="48"/>
      <c r="BG37" s="80"/>
      <c r="BH37" s="53"/>
      <c r="BI37" s="53"/>
      <c r="BJ37" s="53"/>
    </row>
    <row r="38" spans="1:62" s="59" customFormat="1" ht="38.25" customHeight="1" x14ac:dyDescent="0.25">
      <c r="A38" s="90"/>
      <c r="B38" s="91"/>
      <c r="C38" s="55"/>
      <c r="D38" s="48"/>
      <c r="E38" s="48"/>
      <c r="F38" s="48"/>
      <c r="G38" s="48"/>
      <c r="H38" s="48"/>
      <c r="I38" s="58"/>
      <c r="J38" s="58"/>
      <c r="K38" s="89"/>
      <c r="L38" s="58"/>
      <c r="M38" s="58"/>
      <c r="N38" s="58"/>
      <c r="O38" s="89"/>
      <c r="P38" s="58"/>
      <c r="Q38" s="58"/>
      <c r="R38" s="58"/>
      <c r="S38" s="89"/>
      <c r="T38" s="48"/>
      <c r="U38" s="58"/>
      <c r="V38" s="48"/>
      <c r="W38" s="89"/>
      <c r="X38" s="48"/>
      <c r="Y38" s="58"/>
      <c r="Z38" s="48"/>
      <c r="AA38" s="89"/>
      <c r="AB38" s="48"/>
      <c r="AC38" s="58"/>
      <c r="AD38" s="48"/>
      <c r="AE38" s="89"/>
      <c r="AF38" s="48"/>
      <c r="AG38" s="58"/>
      <c r="AH38" s="48"/>
      <c r="AI38" s="89"/>
      <c r="AJ38" s="48"/>
      <c r="AK38" s="58"/>
      <c r="AL38" s="48"/>
      <c r="AM38" s="89"/>
      <c r="AN38" s="48"/>
      <c r="AO38" s="58"/>
      <c r="AP38" s="48"/>
      <c r="AQ38" s="89"/>
      <c r="AR38" s="48"/>
      <c r="AS38" s="58"/>
      <c r="AT38" s="48"/>
      <c r="AU38" s="89"/>
      <c r="AV38" s="48"/>
      <c r="AW38" s="58"/>
      <c r="AX38" s="48"/>
      <c r="AY38" s="89"/>
      <c r="AZ38" s="48"/>
      <c r="BA38" s="58"/>
      <c r="BB38" s="48"/>
      <c r="BC38" s="89"/>
      <c r="BD38" s="48"/>
      <c r="BE38" s="57"/>
      <c r="BF38" s="48"/>
      <c r="BG38" s="80"/>
      <c r="BH38" s="53"/>
      <c r="BI38" s="53"/>
      <c r="BJ38" s="53"/>
    </row>
    <row r="39" spans="1:62" s="59" customFormat="1" ht="38.25" customHeight="1" x14ac:dyDescent="0.25">
      <c r="A39" s="90"/>
      <c r="B39" s="91"/>
      <c r="C39" s="55"/>
      <c r="D39" s="48"/>
      <c r="E39" s="48"/>
      <c r="F39" s="48"/>
      <c r="G39" s="48"/>
      <c r="H39" s="48"/>
      <c r="I39" s="58"/>
      <c r="J39" s="58"/>
      <c r="K39" s="89"/>
      <c r="L39" s="58"/>
      <c r="M39" s="58"/>
      <c r="N39" s="58"/>
      <c r="O39" s="89"/>
      <c r="P39" s="58"/>
      <c r="Q39" s="58"/>
      <c r="R39" s="58"/>
      <c r="S39" s="89"/>
      <c r="T39" s="48"/>
      <c r="U39" s="58"/>
      <c r="V39" s="48"/>
      <c r="W39" s="89"/>
      <c r="X39" s="48"/>
      <c r="Y39" s="58"/>
      <c r="Z39" s="48"/>
      <c r="AA39" s="89"/>
      <c r="AB39" s="48"/>
      <c r="AC39" s="58"/>
      <c r="AD39" s="48"/>
      <c r="AE39" s="89"/>
      <c r="AF39" s="48"/>
      <c r="AG39" s="58"/>
      <c r="AH39" s="48"/>
      <c r="AI39" s="89"/>
      <c r="AJ39" s="48"/>
      <c r="AK39" s="58"/>
      <c r="AL39" s="48"/>
      <c r="AM39" s="89"/>
      <c r="AN39" s="48"/>
      <c r="AO39" s="58"/>
      <c r="AP39" s="48"/>
      <c r="AQ39" s="89"/>
      <c r="AR39" s="48"/>
      <c r="AS39" s="58"/>
      <c r="AT39" s="48"/>
      <c r="AU39" s="89"/>
      <c r="AV39" s="48"/>
      <c r="AW39" s="58"/>
      <c r="AX39" s="48"/>
      <c r="AY39" s="89"/>
      <c r="AZ39" s="48"/>
      <c r="BA39" s="58"/>
      <c r="BB39" s="48"/>
      <c r="BC39" s="89"/>
      <c r="BD39" s="48"/>
      <c r="BE39" s="57"/>
      <c r="BF39" s="48"/>
      <c r="BG39" s="80"/>
      <c r="BH39" s="53"/>
      <c r="BI39" s="53"/>
      <c r="BJ39" s="53"/>
    </row>
    <row r="40" spans="1:62" s="59" customFormat="1" ht="38.25" customHeight="1" x14ac:dyDescent="0.25">
      <c r="A40" s="90"/>
      <c r="B40" s="91"/>
      <c r="C40" s="55"/>
      <c r="D40" s="48"/>
      <c r="E40" s="48"/>
      <c r="F40" s="48"/>
      <c r="G40" s="48"/>
      <c r="H40" s="48"/>
      <c r="I40" s="58"/>
      <c r="J40" s="58"/>
      <c r="K40" s="89"/>
      <c r="L40" s="58"/>
      <c r="M40" s="58"/>
      <c r="N40" s="58"/>
      <c r="O40" s="89"/>
      <c r="P40" s="58"/>
      <c r="Q40" s="58"/>
      <c r="R40" s="58"/>
      <c r="S40" s="89"/>
      <c r="T40" s="48"/>
      <c r="U40" s="58"/>
      <c r="V40" s="48"/>
      <c r="W40" s="89"/>
      <c r="X40" s="48"/>
      <c r="Y40" s="58"/>
      <c r="Z40" s="48"/>
      <c r="AA40" s="89"/>
      <c r="AB40" s="48"/>
      <c r="AC40" s="58"/>
      <c r="AD40" s="48"/>
      <c r="AE40" s="89"/>
      <c r="AF40" s="48"/>
      <c r="AG40" s="58"/>
      <c r="AH40" s="48"/>
      <c r="AI40" s="89"/>
      <c r="AJ40" s="48"/>
      <c r="AK40" s="58"/>
      <c r="AL40" s="48"/>
      <c r="AM40" s="89"/>
      <c r="AN40" s="48"/>
      <c r="AO40" s="58"/>
      <c r="AP40" s="48"/>
      <c r="AQ40" s="89"/>
      <c r="AR40" s="48"/>
      <c r="AS40" s="58"/>
      <c r="AT40" s="48"/>
      <c r="AU40" s="89"/>
      <c r="AV40" s="48"/>
      <c r="AW40" s="58"/>
      <c r="AX40" s="48"/>
      <c r="AY40" s="89"/>
      <c r="AZ40" s="48"/>
      <c r="BA40" s="58"/>
      <c r="BB40" s="48"/>
      <c r="BC40" s="89"/>
      <c r="BD40" s="48"/>
      <c r="BE40" s="57"/>
      <c r="BF40" s="48"/>
      <c r="BG40" s="80"/>
      <c r="BH40" s="53"/>
      <c r="BI40" s="53"/>
      <c r="BJ40" s="53"/>
    </row>
    <row r="41" spans="1:62" s="59" customFormat="1" ht="38.25" customHeight="1" x14ac:dyDescent="0.25">
      <c r="A41" s="90"/>
      <c r="B41" s="91"/>
      <c r="C41" s="55"/>
      <c r="D41" s="48"/>
      <c r="E41" s="48"/>
      <c r="F41" s="48"/>
      <c r="G41" s="48"/>
      <c r="H41" s="48"/>
      <c r="I41" s="58"/>
      <c r="J41" s="58"/>
      <c r="K41" s="89"/>
      <c r="L41" s="58"/>
      <c r="M41" s="58"/>
      <c r="N41" s="58"/>
      <c r="O41" s="89"/>
      <c r="P41" s="58"/>
      <c r="Q41" s="58"/>
      <c r="R41" s="58"/>
      <c r="S41" s="89"/>
      <c r="T41" s="48"/>
      <c r="U41" s="58"/>
      <c r="V41" s="48"/>
      <c r="W41" s="89"/>
      <c r="X41" s="48"/>
      <c r="Y41" s="58"/>
      <c r="Z41" s="48"/>
      <c r="AA41" s="89"/>
      <c r="AB41" s="48"/>
      <c r="AC41" s="58"/>
      <c r="AD41" s="48"/>
      <c r="AE41" s="89"/>
      <c r="AF41" s="48"/>
      <c r="AG41" s="58"/>
      <c r="AH41" s="48"/>
      <c r="AI41" s="89"/>
      <c r="AJ41" s="48"/>
      <c r="AK41" s="58"/>
      <c r="AL41" s="48"/>
      <c r="AM41" s="89"/>
      <c r="AN41" s="48"/>
      <c r="AO41" s="58"/>
      <c r="AP41" s="48"/>
      <c r="AQ41" s="89"/>
      <c r="AR41" s="48"/>
      <c r="AS41" s="58"/>
      <c r="AT41" s="48"/>
      <c r="AU41" s="89"/>
      <c r="AV41" s="48"/>
      <c r="AW41" s="58"/>
      <c r="AX41" s="48"/>
      <c r="AY41" s="89"/>
      <c r="AZ41" s="48"/>
      <c r="BA41" s="58"/>
      <c r="BB41" s="48"/>
      <c r="BC41" s="89"/>
      <c r="BD41" s="48"/>
      <c r="BE41" s="57"/>
      <c r="BF41" s="48"/>
      <c r="BG41" s="80"/>
      <c r="BH41" s="53"/>
      <c r="BI41" s="53"/>
      <c r="BJ41" s="53"/>
    </row>
    <row r="42" spans="1:62" s="59" customFormat="1" ht="38.25" customHeight="1" x14ac:dyDescent="0.25">
      <c r="A42" s="90"/>
      <c r="B42" s="91"/>
      <c r="C42" s="55"/>
      <c r="D42" s="48"/>
      <c r="E42" s="48"/>
      <c r="F42" s="48"/>
      <c r="G42" s="48"/>
      <c r="H42" s="48"/>
      <c r="I42" s="58"/>
      <c r="J42" s="58"/>
      <c r="K42" s="89"/>
      <c r="L42" s="58"/>
      <c r="M42" s="58"/>
      <c r="N42" s="58"/>
      <c r="O42" s="89"/>
      <c r="P42" s="58"/>
      <c r="Q42" s="58"/>
      <c r="R42" s="58"/>
      <c r="S42" s="89"/>
      <c r="T42" s="48"/>
      <c r="U42" s="58"/>
      <c r="V42" s="48"/>
      <c r="W42" s="89"/>
      <c r="X42" s="48"/>
      <c r="Y42" s="58"/>
      <c r="Z42" s="48"/>
      <c r="AA42" s="89"/>
      <c r="AB42" s="48"/>
      <c r="AC42" s="58"/>
      <c r="AD42" s="48"/>
      <c r="AE42" s="89"/>
      <c r="AF42" s="48"/>
      <c r="AG42" s="58"/>
      <c r="AH42" s="48"/>
      <c r="AI42" s="89"/>
      <c r="AJ42" s="48"/>
      <c r="AK42" s="58"/>
      <c r="AL42" s="48"/>
      <c r="AM42" s="89"/>
      <c r="AN42" s="48"/>
      <c r="AO42" s="58"/>
      <c r="AP42" s="48"/>
      <c r="AQ42" s="89"/>
      <c r="AR42" s="48"/>
      <c r="AS42" s="58"/>
      <c r="AT42" s="48"/>
      <c r="AU42" s="89"/>
      <c r="AV42" s="48"/>
      <c r="AW42" s="58"/>
      <c r="AX42" s="48"/>
      <c r="AY42" s="89"/>
      <c r="AZ42" s="48"/>
      <c r="BA42" s="58"/>
      <c r="BB42" s="48"/>
      <c r="BC42" s="89"/>
      <c r="BD42" s="48"/>
      <c r="BE42" s="57"/>
      <c r="BF42" s="48"/>
      <c r="BG42" s="80"/>
      <c r="BH42" s="53"/>
      <c r="BI42" s="53"/>
      <c r="BJ42" s="53"/>
    </row>
    <row r="43" spans="1:62" s="59" customFormat="1" ht="38.25" customHeight="1" x14ac:dyDescent="0.25">
      <c r="A43" s="90"/>
      <c r="B43" s="91"/>
      <c r="C43" s="55"/>
      <c r="D43" s="48"/>
      <c r="E43" s="48"/>
      <c r="F43" s="48"/>
      <c r="G43" s="48"/>
      <c r="H43" s="48"/>
      <c r="I43" s="58"/>
      <c r="J43" s="58"/>
      <c r="K43" s="89"/>
      <c r="L43" s="58"/>
      <c r="M43" s="58"/>
      <c r="N43" s="58"/>
      <c r="O43" s="89"/>
      <c r="P43" s="58"/>
      <c r="Q43" s="58"/>
      <c r="R43" s="58"/>
      <c r="S43" s="89"/>
      <c r="T43" s="48"/>
      <c r="U43" s="58"/>
      <c r="V43" s="48"/>
      <c r="W43" s="89"/>
      <c r="X43" s="48"/>
      <c r="Y43" s="58"/>
      <c r="Z43" s="48"/>
      <c r="AA43" s="89"/>
      <c r="AB43" s="48"/>
      <c r="AC43" s="58"/>
      <c r="AD43" s="48"/>
      <c r="AE43" s="89"/>
      <c r="AF43" s="48"/>
      <c r="AG43" s="58"/>
      <c r="AH43" s="48"/>
      <c r="AI43" s="89"/>
      <c r="AJ43" s="48"/>
      <c r="AK43" s="58"/>
      <c r="AL43" s="48"/>
      <c r="AM43" s="89"/>
      <c r="AN43" s="48"/>
      <c r="AO43" s="58"/>
      <c r="AP43" s="48"/>
      <c r="AQ43" s="89"/>
      <c r="AR43" s="48"/>
      <c r="AS43" s="58"/>
      <c r="AT43" s="48"/>
      <c r="AU43" s="89"/>
      <c r="AV43" s="48"/>
      <c r="AW43" s="58"/>
      <c r="AX43" s="48"/>
      <c r="AY43" s="89"/>
      <c r="AZ43" s="48"/>
      <c r="BA43" s="58"/>
      <c r="BB43" s="48"/>
      <c r="BC43" s="89"/>
      <c r="BD43" s="48"/>
      <c r="BE43" s="57"/>
      <c r="BF43" s="48"/>
      <c r="BG43" s="80"/>
      <c r="BH43" s="53"/>
      <c r="BI43" s="53"/>
      <c r="BJ43" s="53"/>
    </row>
    <row r="44" spans="1:62" s="59" customFormat="1" x14ac:dyDescent="0.25">
      <c r="A44" s="60"/>
      <c r="B44" s="60"/>
      <c r="C44" s="60"/>
      <c r="D44" s="60"/>
      <c r="E44" s="60"/>
      <c r="F44" s="60"/>
      <c r="G44" s="60"/>
      <c r="H44" s="60"/>
      <c r="I44" s="61"/>
      <c r="J44" s="61"/>
      <c r="K44" s="62"/>
      <c r="L44" s="61"/>
      <c r="M44" s="61"/>
      <c r="N44" s="61"/>
      <c r="O44" s="62"/>
      <c r="P44" s="61"/>
      <c r="Q44" s="61"/>
      <c r="R44" s="61"/>
      <c r="S44" s="62"/>
      <c r="T44" s="60"/>
      <c r="U44" s="61"/>
      <c r="V44" s="60"/>
      <c r="W44" s="62"/>
      <c r="X44" s="60"/>
      <c r="Y44" s="61"/>
      <c r="Z44" s="60"/>
      <c r="AA44" s="62"/>
      <c r="AB44" s="60"/>
      <c r="AC44" s="61"/>
      <c r="AD44" s="60"/>
      <c r="AE44" s="62"/>
      <c r="AF44" s="60"/>
      <c r="AG44" s="61"/>
      <c r="AH44" s="60"/>
      <c r="AI44" s="62"/>
      <c r="AJ44" s="60"/>
      <c r="AK44" s="61"/>
      <c r="AL44" s="60"/>
      <c r="AM44" s="62"/>
      <c r="AN44" s="60"/>
      <c r="AO44" s="61"/>
      <c r="AP44" s="60"/>
      <c r="AQ44" s="62"/>
      <c r="AR44" s="60"/>
      <c r="AS44" s="61"/>
      <c r="AT44" s="60"/>
      <c r="AU44" s="62"/>
      <c r="AV44" s="60"/>
      <c r="AW44" s="61"/>
      <c r="AX44" s="60"/>
      <c r="AY44" s="62"/>
      <c r="AZ44" s="60"/>
      <c r="BA44" s="61"/>
      <c r="BB44" s="60"/>
      <c r="BC44" s="62"/>
      <c r="BD44" s="60"/>
      <c r="BE44" s="61"/>
      <c r="BF44" s="60"/>
      <c r="BG44" s="62"/>
      <c r="BH44" s="53"/>
      <c r="BI44" s="53"/>
      <c r="BJ44" s="53"/>
    </row>
    <row r="45" spans="1:62" s="59" customFormat="1" ht="15.75" x14ac:dyDescent="0.25">
      <c r="A45" s="50"/>
      <c r="B45" s="50"/>
      <c r="C45" s="49"/>
      <c r="D45" s="49"/>
      <c r="E45" s="49"/>
      <c r="F45" s="49"/>
      <c r="G45" s="49"/>
      <c r="H45" s="49"/>
      <c r="I45" s="51"/>
      <c r="J45" s="51"/>
      <c r="K45" s="52"/>
      <c r="L45" s="51"/>
      <c r="M45" s="51"/>
      <c r="N45" s="51"/>
      <c r="O45" s="52"/>
      <c r="P45" s="51"/>
      <c r="Q45" s="51"/>
      <c r="R45" s="51"/>
      <c r="S45" s="52"/>
      <c r="T45" s="49"/>
      <c r="U45" s="51"/>
      <c r="V45" s="49"/>
      <c r="W45" s="52"/>
      <c r="X45" s="49"/>
      <c r="Y45" s="51"/>
      <c r="Z45" s="49"/>
      <c r="AA45" s="52"/>
      <c r="AB45" s="49"/>
      <c r="AC45" s="51"/>
      <c r="AD45" s="49"/>
      <c r="AE45" s="52"/>
      <c r="AF45" s="49"/>
      <c r="AG45" s="51"/>
      <c r="AH45" s="49"/>
      <c r="AI45" s="52"/>
      <c r="AJ45" s="49"/>
      <c r="AK45" s="51"/>
      <c r="AL45" s="49"/>
      <c r="AM45" s="52"/>
      <c r="AN45" s="49"/>
      <c r="AO45" s="51"/>
      <c r="AP45" s="49"/>
      <c r="AQ45" s="52"/>
      <c r="AR45" s="49"/>
      <c r="AS45" s="51"/>
      <c r="AT45" s="49"/>
      <c r="AU45" s="52"/>
      <c r="AV45" s="49"/>
      <c r="AW45" s="51"/>
      <c r="AX45" s="49"/>
      <c r="AY45" s="52"/>
      <c r="AZ45" s="49"/>
      <c r="BA45" s="51"/>
      <c r="BB45" s="49"/>
      <c r="BC45" s="52"/>
      <c r="BD45" s="80"/>
      <c r="BE45" s="80"/>
      <c r="BF45" s="80"/>
      <c r="BG45" s="80"/>
      <c r="BH45" s="53"/>
      <c r="BI45" s="53"/>
      <c r="BJ45" s="53"/>
    </row>
    <row r="46" spans="1:62" s="59" customFormat="1" ht="30.75" customHeight="1" x14ac:dyDescent="0.25">
      <c r="A46" s="54"/>
      <c r="B46" s="54"/>
      <c r="C46" s="54"/>
      <c r="D46" s="54"/>
      <c r="E46" s="54"/>
      <c r="F46" s="91"/>
      <c r="G46" s="91"/>
      <c r="H46" s="91"/>
      <c r="I46" s="55"/>
      <c r="J46" s="55"/>
      <c r="K46" s="56"/>
      <c r="L46" s="55"/>
      <c r="M46" s="56"/>
      <c r="N46" s="55"/>
      <c r="O46" s="56"/>
      <c r="P46" s="55"/>
      <c r="Q46" s="57"/>
      <c r="R46" s="55"/>
      <c r="S46" s="56"/>
      <c r="T46" s="55"/>
      <c r="U46" s="57"/>
      <c r="V46" s="55"/>
      <c r="W46" s="56"/>
      <c r="X46" s="55"/>
      <c r="Y46" s="57"/>
      <c r="Z46" s="55"/>
      <c r="AA46" s="56"/>
      <c r="AB46" s="55"/>
      <c r="AC46" s="57"/>
      <c r="AD46" s="55"/>
      <c r="AE46" s="56"/>
      <c r="AF46" s="55"/>
      <c r="AG46" s="57"/>
      <c r="AH46" s="55"/>
      <c r="AI46" s="56"/>
      <c r="AJ46" s="55"/>
      <c r="AK46" s="57"/>
      <c r="AL46" s="55"/>
      <c r="AM46" s="56"/>
      <c r="AN46" s="55"/>
      <c r="AO46" s="57"/>
      <c r="AP46" s="55"/>
      <c r="AQ46" s="56"/>
      <c r="AR46" s="55"/>
      <c r="AS46" s="57"/>
      <c r="AT46" s="55"/>
      <c r="AU46" s="56"/>
      <c r="AV46" s="55"/>
      <c r="AW46" s="57"/>
      <c r="AX46" s="55"/>
      <c r="AY46" s="56"/>
      <c r="AZ46" s="55"/>
      <c r="BA46" s="57"/>
      <c r="BB46" s="55"/>
      <c r="BC46" s="56"/>
      <c r="BD46" s="80"/>
      <c r="BE46" s="80"/>
      <c r="BF46" s="80"/>
      <c r="BG46" s="80"/>
      <c r="BH46" s="53"/>
      <c r="BI46" s="53"/>
      <c r="BJ46" s="53"/>
    </row>
    <row r="47" spans="1:62" s="59" customFormat="1" ht="38.25" customHeight="1" x14ac:dyDescent="0.25">
      <c r="A47" s="90"/>
      <c r="B47" s="91"/>
      <c r="C47" s="55"/>
      <c r="D47" s="48"/>
      <c r="E47" s="48"/>
      <c r="F47" s="48"/>
      <c r="G47" s="48"/>
      <c r="H47" s="48"/>
      <c r="I47" s="58"/>
      <c r="J47" s="58"/>
      <c r="K47" s="89"/>
      <c r="L47" s="58"/>
      <c r="M47" s="58"/>
      <c r="N47" s="58"/>
      <c r="O47" s="89"/>
      <c r="P47" s="58"/>
      <c r="Q47" s="58"/>
      <c r="R47" s="58"/>
      <c r="S47" s="89"/>
      <c r="T47" s="48"/>
      <c r="U47" s="58"/>
      <c r="V47" s="48"/>
      <c r="W47" s="89"/>
      <c r="X47" s="48"/>
      <c r="Y47" s="58"/>
      <c r="Z47" s="48"/>
      <c r="AA47" s="89"/>
      <c r="AB47" s="48"/>
      <c r="AC47" s="58"/>
      <c r="AD47" s="48"/>
      <c r="AE47" s="89"/>
      <c r="AF47" s="48"/>
      <c r="AG47" s="58"/>
      <c r="AH47" s="48"/>
      <c r="AI47" s="89"/>
      <c r="AJ47" s="48"/>
      <c r="AK47" s="58"/>
      <c r="AL47" s="48"/>
      <c r="AM47" s="89"/>
      <c r="AN47" s="48"/>
      <c r="AO47" s="58"/>
      <c r="AP47" s="48"/>
      <c r="AQ47" s="89"/>
      <c r="AR47" s="48"/>
      <c r="AS47" s="58"/>
      <c r="AT47" s="48"/>
      <c r="AU47" s="89"/>
      <c r="AV47" s="48"/>
      <c r="AW47" s="58"/>
      <c r="AX47" s="48"/>
      <c r="AY47" s="89"/>
      <c r="AZ47" s="48"/>
      <c r="BA47" s="58"/>
      <c r="BB47" s="48"/>
      <c r="BC47" s="89"/>
      <c r="BD47" s="48"/>
      <c r="BE47" s="57"/>
      <c r="BF47" s="48"/>
      <c r="BG47" s="80"/>
      <c r="BH47" s="53"/>
      <c r="BI47" s="53"/>
      <c r="BJ47" s="53"/>
    </row>
    <row r="48" spans="1:62" s="59" customFormat="1" ht="38.25" customHeight="1" x14ac:dyDescent="0.25">
      <c r="A48" s="90"/>
      <c r="B48" s="91"/>
      <c r="C48" s="55"/>
      <c r="D48" s="48"/>
      <c r="E48" s="48"/>
      <c r="F48" s="48"/>
      <c r="G48" s="48"/>
      <c r="H48" s="48"/>
      <c r="I48" s="58"/>
      <c r="J48" s="58"/>
      <c r="K48" s="89"/>
      <c r="L48" s="58"/>
      <c r="M48" s="58"/>
      <c r="N48" s="58"/>
      <c r="O48" s="89"/>
      <c r="P48" s="58"/>
      <c r="Q48" s="58"/>
      <c r="R48" s="58"/>
      <c r="S48" s="89"/>
      <c r="T48" s="48"/>
      <c r="U48" s="58"/>
      <c r="V48" s="48"/>
      <c r="W48" s="89"/>
      <c r="X48" s="48"/>
      <c r="Y48" s="58"/>
      <c r="Z48" s="48"/>
      <c r="AA48" s="89"/>
      <c r="AB48" s="48"/>
      <c r="AC48" s="58"/>
      <c r="AD48" s="48"/>
      <c r="AE48" s="89"/>
      <c r="AF48" s="48"/>
      <c r="AG48" s="58"/>
      <c r="AH48" s="48"/>
      <c r="AI48" s="89"/>
      <c r="AJ48" s="48"/>
      <c r="AK48" s="58"/>
      <c r="AL48" s="48"/>
      <c r="AM48" s="89"/>
      <c r="AN48" s="48"/>
      <c r="AO48" s="58"/>
      <c r="AP48" s="48"/>
      <c r="AQ48" s="89"/>
      <c r="AR48" s="48"/>
      <c r="AS48" s="58"/>
      <c r="AT48" s="48"/>
      <c r="AU48" s="89"/>
      <c r="AV48" s="48"/>
      <c r="AW48" s="58"/>
      <c r="AX48" s="48"/>
      <c r="AY48" s="89"/>
      <c r="AZ48" s="48"/>
      <c r="BA48" s="58"/>
      <c r="BB48" s="48"/>
      <c r="BC48" s="89"/>
      <c r="BD48" s="48"/>
      <c r="BE48" s="57"/>
      <c r="BF48" s="48"/>
      <c r="BG48" s="80"/>
      <c r="BH48" s="53"/>
      <c r="BI48" s="53"/>
      <c r="BJ48" s="53"/>
    </row>
    <row r="49" spans="1:62" s="59" customFormat="1" ht="38.25" customHeight="1" x14ac:dyDescent="0.25">
      <c r="A49" s="90"/>
      <c r="B49" s="91"/>
      <c r="C49" s="55"/>
      <c r="D49" s="48"/>
      <c r="E49" s="48"/>
      <c r="F49" s="48"/>
      <c r="G49" s="48"/>
      <c r="H49" s="48"/>
      <c r="I49" s="58"/>
      <c r="J49" s="58"/>
      <c r="K49" s="89"/>
      <c r="L49" s="58"/>
      <c r="M49" s="58"/>
      <c r="N49" s="58"/>
      <c r="O49" s="89"/>
      <c r="P49" s="58"/>
      <c r="Q49" s="58"/>
      <c r="R49" s="58"/>
      <c r="S49" s="89"/>
      <c r="T49" s="48"/>
      <c r="U49" s="58"/>
      <c r="V49" s="48"/>
      <c r="W49" s="89"/>
      <c r="X49" s="48"/>
      <c r="Y49" s="58"/>
      <c r="Z49" s="48"/>
      <c r="AA49" s="89"/>
      <c r="AB49" s="48"/>
      <c r="AC49" s="58"/>
      <c r="AD49" s="48"/>
      <c r="AE49" s="89"/>
      <c r="AF49" s="48"/>
      <c r="AG49" s="58"/>
      <c r="AH49" s="48"/>
      <c r="AI49" s="89"/>
      <c r="AJ49" s="48"/>
      <c r="AK49" s="58"/>
      <c r="AL49" s="48"/>
      <c r="AM49" s="89"/>
      <c r="AN49" s="48"/>
      <c r="AO49" s="58"/>
      <c r="AP49" s="48"/>
      <c r="AQ49" s="89"/>
      <c r="AR49" s="48"/>
      <c r="AS49" s="58"/>
      <c r="AT49" s="48"/>
      <c r="AU49" s="89"/>
      <c r="AV49" s="48"/>
      <c r="AW49" s="58"/>
      <c r="AX49" s="48"/>
      <c r="AY49" s="89"/>
      <c r="AZ49" s="48"/>
      <c r="BA49" s="58"/>
      <c r="BB49" s="48"/>
      <c r="BC49" s="89"/>
      <c r="BD49" s="48"/>
      <c r="BE49" s="57"/>
      <c r="BF49" s="48"/>
      <c r="BG49" s="80"/>
      <c r="BH49" s="53"/>
      <c r="BI49" s="53"/>
      <c r="BJ49" s="53"/>
    </row>
    <row r="50" spans="1:62" s="59" customFormat="1" ht="38.25" customHeight="1" x14ac:dyDescent="0.25">
      <c r="A50" s="90"/>
      <c r="B50" s="91"/>
      <c r="C50" s="55"/>
      <c r="D50" s="48"/>
      <c r="E50" s="48"/>
      <c r="F50" s="48"/>
      <c r="G50" s="48"/>
      <c r="H50" s="48"/>
      <c r="I50" s="58"/>
      <c r="J50" s="58"/>
      <c r="K50" s="89"/>
      <c r="L50" s="58"/>
      <c r="M50" s="58"/>
      <c r="N50" s="58"/>
      <c r="O50" s="89"/>
      <c r="P50" s="58"/>
      <c r="Q50" s="58"/>
      <c r="R50" s="58"/>
      <c r="S50" s="89"/>
      <c r="T50" s="48"/>
      <c r="U50" s="58"/>
      <c r="V50" s="48"/>
      <c r="W50" s="89"/>
      <c r="X50" s="48"/>
      <c r="Y50" s="58"/>
      <c r="Z50" s="48"/>
      <c r="AA50" s="89"/>
      <c r="AB50" s="48"/>
      <c r="AC50" s="58"/>
      <c r="AD50" s="48"/>
      <c r="AE50" s="89"/>
      <c r="AF50" s="48"/>
      <c r="AG50" s="58"/>
      <c r="AH50" s="48"/>
      <c r="AI50" s="89"/>
      <c r="AJ50" s="48"/>
      <c r="AK50" s="58"/>
      <c r="AL50" s="48"/>
      <c r="AM50" s="89"/>
      <c r="AN50" s="48"/>
      <c r="AO50" s="58"/>
      <c r="AP50" s="48"/>
      <c r="AQ50" s="89"/>
      <c r="AR50" s="48"/>
      <c r="AS50" s="58"/>
      <c r="AT50" s="48"/>
      <c r="AU50" s="89"/>
      <c r="AV50" s="48"/>
      <c r="AW50" s="58"/>
      <c r="AX50" s="48"/>
      <c r="AY50" s="89"/>
      <c r="AZ50" s="48"/>
      <c r="BA50" s="58"/>
      <c r="BB50" s="48"/>
      <c r="BC50" s="89"/>
      <c r="BD50" s="48"/>
      <c r="BE50" s="57"/>
      <c r="BF50" s="48"/>
      <c r="BG50" s="80"/>
      <c r="BH50" s="53"/>
      <c r="BI50" s="53"/>
      <c r="BJ50" s="53"/>
    </row>
    <row r="51" spans="1:62" s="59" customFormat="1" ht="38.25" customHeight="1" x14ac:dyDescent="0.25">
      <c r="A51" s="90"/>
      <c r="B51" s="91"/>
      <c r="C51" s="55"/>
      <c r="D51" s="48"/>
      <c r="E51" s="48"/>
      <c r="F51" s="48"/>
      <c r="G51" s="48"/>
      <c r="H51" s="48"/>
      <c r="I51" s="58"/>
      <c r="J51" s="58"/>
      <c r="K51" s="89"/>
      <c r="L51" s="58"/>
      <c r="M51" s="58"/>
      <c r="N51" s="58"/>
      <c r="O51" s="89"/>
      <c r="P51" s="58"/>
      <c r="Q51" s="58"/>
      <c r="R51" s="58"/>
      <c r="S51" s="89"/>
      <c r="T51" s="48"/>
      <c r="U51" s="58"/>
      <c r="V51" s="48"/>
      <c r="W51" s="89"/>
      <c r="X51" s="48"/>
      <c r="Y51" s="58"/>
      <c r="Z51" s="48"/>
      <c r="AA51" s="89"/>
      <c r="AB51" s="48"/>
      <c r="AC51" s="58"/>
      <c r="AD51" s="48"/>
      <c r="AE51" s="89"/>
      <c r="AF51" s="48"/>
      <c r="AG51" s="58"/>
      <c r="AH51" s="48"/>
      <c r="AI51" s="89"/>
      <c r="AJ51" s="48"/>
      <c r="AK51" s="58"/>
      <c r="AL51" s="48"/>
      <c r="AM51" s="89"/>
      <c r="AN51" s="48"/>
      <c r="AO51" s="58"/>
      <c r="AP51" s="48"/>
      <c r="AQ51" s="89"/>
      <c r="AR51" s="48"/>
      <c r="AS51" s="58"/>
      <c r="AT51" s="48"/>
      <c r="AU51" s="89"/>
      <c r="AV51" s="48"/>
      <c r="AW51" s="58"/>
      <c r="AX51" s="48"/>
      <c r="AY51" s="89"/>
      <c r="AZ51" s="48"/>
      <c r="BA51" s="58"/>
      <c r="BB51" s="48"/>
      <c r="BC51" s="89"/>
      <c r="BD51" s="48"/>
      <c r="BE51" s="57"/>
      <c r="BF51" s="48"/>
      <c r="BG51" s="80"/>
      <c r="BH51" s="53"/>
      <c r="BI51" s="53"/>
      <c r="BJ51" s="53"/>
    </row>
    <row r="52" spans="1:62" s="59" customFormat="1" ht="38.25" customHeight="1" x14ac:dyDescent="0.25">
      <c r="A52" s="90"/>
      <c r="B52" s="91"/>
      <c r="C52" s="55"/>
      <c r="D52" s="48"/>
      <c r="E52" s="48"/>
      <c r="F52" s="48"/>
      <c r="G52" s="48"/>
      <c r="H52" s="48"/>
      <c r="I52" s="58"/>
      <c r="J52" s="58"/>
      <c r="K52" s="89"/>
      <c r="L52" s="58"/>
      <c r="M52" s="58"/>
      <c r="N52" s="58"/>
      <c r="O52" s="89"/>
      <c r="P52" s="58"/>
      <c r="Q52" s="58"/>
      <c r="R52" s="58"/>
      <c r="S52" s="89"/>
      <c r="T52" s="48"/>
      <c r="U52" s="58"/>
      <c r="V52" s="48"/>
      <c r="W52" s="89"/>
      <c r="X52" s="48"/>
      <c r="Y52" s="58"/>
      <c r="Z52" s="48"/>
      <c r="AA52" s="89"/>
      <c r="AB52" s="48"/>
      <c r="AC52" s="58"/>
      <c r="AD52" s="48"/>
      <c r="AE52" s="89"/>
      <c r="AF52" s="48"/>
      <c r="AG52" s="58"/>
      <c r="AH52" s="48"/>
      <c r="AI52" s="89"/>
      <c r="AJ52" s="48"/>
      <c r="AK52" s="58"/>
      <c r="AL52" s="48"/>
      <c r="AM52" s="89"/>
      <c r="AN52" s="48"/>
      <c r="AO52" s="58"/>
      <c r="AP52" s="48"/>
      <c r="AQ52" s="89"/>
      <c r="AR52" s="48"/>
      <c r="AS52" s="58"/>
      <c r="AT52" s="48"/>
      <c r="AU52" s="89"/>
      <c r="AV52" s="48"/>
      <c r="AW52" s="58"/>
      <c r="AX52" s="48"/>
      <c r="AY52" s="89"/>
      <c r="AZ52" s="48"/>
      <c r="BA52" s="58"/>
      <c r="BB52" s="48"/>
      <c r="BC52" s="89"/>
      <c r="BD52" s="48"/>
      <c r="BE52" s="57"/>
      <c r="BF52" s="48"/>
      <c r="BG52" s="80"/>
      <c r="BH52" s="53"/>
      <c r="BI52" s="53"/>
      <c r="BJ52" s="53"/>
    </row>
    <row r="53" spans="1:62" s="59" customFormat="1" ht="38.25" customHeight="1" x14ac:dyDescent="0.25">
      <c r="A53" s="90"/>
      <c r="B53" s="91"/>
      <c r="C53" s="55"/>
      <c r="D53" s="48"/>
      <c r="E53" s="48"/>
      <c r="F53" s="48"/>
      <c r="G53" s="48"/>
      <c r="H53" s="48"/>
      <c r="I53" s="58"/>
      <c r="J53" s="58"/>
      <c r="K53" s="89"/>
      <c r="L53" s="58"/>
      <c r="M53" s="58"/>
      <c r="N53" s="58"/>
      <c r="O53" s="89"/>
      <c r="P53" s="58"/>
      <c r="Q53" s="58"/>
      <c r="R53" s="58"/>
      <c r="S53" s="89"/>
      <c r="T53" s="48"/>
      <c r="U53" s="58"/>
      <c r="V53" s="48"/>
      <c r="W53" s="89"/>
      <c r="X53" s="48"/>
      <c r="Y53" s="58"/>
      <c r="Z53" s="48"/>
      <c r="AA53" s="89"/>
      <c r="AB53" s="48"/>
      <c r="AC53" s="58"/>
      <c r="AD53" s="48"/>
      <c r="AE53" s="89"/>
      <c r="AF53" s="48"/>
      <c r="AG53" s="58"/>
      <c r="AH53" s="48"/>
      <c r="AI53" s="89"/>
      <c r="AJ53" s="48"/>
      <c r="AK53" s="58"/>
      <c r="AL53" s="48"/>
      <c r="AM53" s="89"/>
      <c r="AN53" s="48"/>
      <c r="AO53" s="58"/>
      <c r="AP53" s="48"/>
      <c r="AQ53" s="89"/>
      <c r="AR53" s="48"/>
      <c r="AS53" s="58"/>
      <c r="AT53" s="48"/>
      <c r="AU53" s="89"/>
      <c r="AV53" s="48"/>
      <c r="AW53" s="58"/>
      <c r="AX53" s="48"/>
      <c r="AY53" s="89"/>
      <c r="AZ53" s="48"/>
      <c r="BA53" s="58"/>
      <c r="BB53" s="48"/>
      <c r="BC53" s="89"/>
      <c r="BD53" s="48"/>
      <c r="BE53" s="57"/>
      <c r="BF53" s="48"/>
      <c r="BG53" s="80"/>
      <c r="BH53" s="53"/>
      <c r="BI53" s="53"/>
      <c r="BJ53" s="53"/>
    </row>
    <row r="54" spans="1:62" s="59" customFormat="1" ht="38.25" customHeight="1" x14ac:dyDescent="0.25">
      <c r="A54" s="90"/>
      <c r="B54" s="91"/>
      <c r="C54" s="55"/>
      <c r="D54" s="48"/>
      <c r="E54" s="48"/>
      <c r="F54" s="48"/>
      <c r="G54" s="48"/>
      <c r="H54" s="48"/>
      <c r="I54" s="58"/>
      <c r="J54" s="58"/>
      <c r="K54" s="89"/>
      <c r="L54" s="58"/>
      <c r="M54" s="58"/>
      <c r="N54" s="58"/>
      <c r="O54" s="89"/>
      <c r="P54" s="58"/>
      <c r="Q54" s="58"/>
      <c r="R54" s="58"/>
      <c r="S54" s="89"/>
      <c r="T54" s="48"/>
      <c r="U54" s="58"/>
      <c r="V54" s="48"/>
      <c r="W54" s="89"/>
      <c r="X54" s="48"/>
      <c r="Y54" s="58"/>
      <c r="Z54" s="48"/>
      <c r="AA54" s="89"/>
      <c r="AB54" s="48"/>
      <c r="AC54" s="58"/>
      <c r="AD54" s="48"/>
      <c r="AE54" s="89"/>
      <c r="AF54" s="48"/>
      <c r="AG54" s="58"/>
      <c r="AH54" s="48"/>
      <c r="AI54" s="89"/>
      <c r="AJ54" s="48"/>
      <c r="AK54" s="58"/>
      <c r="AL54" s="48"/>
      <c r="AM54" s="89"/>
      <c r="AN54" s="48"/>
      <c r="AO54" s="58"/>
      <c r="AP54" s="48"/>
      <c r="AQ54" s="89"/>
      <c r="AR54" s="48"/>
      <c r="AS54" s="58"/>
      <c r="AT54" s="48"/>
      <c r="AU54" s="89"/>
      <c r="AV54" s="48"/>
      <c r="AW54" s="58"/>
      <c r="AX54" s="48"/>
      <c r="AY54" s="89"/>
      <c r="AZ54" s="48"/>
      <c r="BA54" s="58"/>
      <c r="BB54" s="48"/>
      <c r="BC54" s="89"/>
      <c r="BD54" s="48"/>
      <c r="BE54" s="57"/>
      <c r="BF54" s="48"/>
      <c r="BG54" s="80"/>
      <c r="BH54" s="53"/>
      <c r="BI54" s="53"/>
      <c r="BJ54" s="53"/>
    </row>
    <row r="55" spans="1:62" s="59" customFormat="1" ht="38.25" customHeight="1" x14ac:dyDescent="0.25">
      <c r="A55" s="90"/>
      <c r="B55" s="91"/>
      <c r="C55" s="55"/>
      <c r="D55" s="48"/>
      <c r="E55" s="48"/>
      <c r="F55" s="48"/>
      <c r="G55" s="48"/>
      <c r="H55" s="48"/>
      <c r="I55" s="58"/>
      <c r="J55" s="58"/>
      <c r="K55" s="89"/>
      <c r="L55" s="58"/>
      <c r="M55" s="58"/>
      <c r="N55" s="58"/>
      <c r="O55" s="89"/>
      <c r="P55" s="58"/>
      <c r="Q55" s="58"/>
      <c r="R55" s="58"/>
      <c r="S55" s="89"/>
      <c r="T55" s="48"/>
      <c r="U55" s="58"/>
      <c r="V55" s="48"/>
      <c r="W55" s="89"/>
      <c r="X55" s="48"/>
      <c r="Y55" s="58"/>
      <c r="Z55" s="48"/>
      <c r="AA55" s="89"/>
      <c r="AB55" s="48"/>
      <c r="AC55" s="58"/>
      <c r="AD55" s="48"/>
      <c r="AE55" s="89"/>
      <c r="AF55" s="48"/>
      <c r="AG55" s="58"/>
      <c r="AH55" s="48"/>
      <c r="AI55" s="89"/>
      <c r="AJ55" s="48"/>
      <c r="AK55" s="58"/>
      <c r="AL55" s="48"/>
      <c r="AM55" s="89"/>
      <c r="AN55" s="48"/>
      <c r="AO55" s="58"/>
      <c r="AP55" s="48"/>
      <c r="AQ55" s="89"/>
      <c r="AR55" s="48"/>
      <c r="AS55" s="58"/>
      <c r="AT55" s="48"/>
      <c r="AU55" s="89"/>
      <c r="AV55" s="48"/>
      <c r="AW55" s="58"/>
      <c r="AX55" s="48"/>
      <c r="AY55" s="89"/>
      <c r="AZ55" s="48"/>
      <c r="BA55" s="58"/>
      <c r="BB55" s="48"/>
      <c r="BC55" s="89"/>
      <c r="BD55" s="48"/>
      <c r="BE55" s="57"/>
      <c r="BF55" s="48"/>
      <c r="BG55" s="80"/>
      <c r="BH55" s="53"/>
      <c r="BI55" s="53"/>
      <c r="BJ55" s="53"/>
    </row>
    <row r="56" spans="1:62" s="59" customFormat="1" ht="38.25" customHeight="1" x14ac:dyDescent="0.25">
      <c r="A56" s="90"/>
      <c r="B56" s="91"/>
      <c r="C56" s="55"/>
      <c r="D56" s="48"/>
      <c r="E56" s="48"/>
      <c r="F56" s="48"/>
      <c r="G56" s="48"/>
      <c r="H56" s="48"/>
      <c r="I56" s="58"/>
      <c r="J56" s="58"/>
      <c r="K56" s="89"/>
      <c r="L56" s="58"/>
      <c r="M56" s="58"/>
      <c r="N56" s="58"/>
      <c r="O56" s="89"/>
      <c r="P56" s="58"/>
      <c r="Q56" s="58"/>
      <c r="R56" s="58"/>
      <c r="S56" s="89"/>
      <c r="T56" s="48"/>
      <c r="U56" s="58"/>
      <c r="V56" s="48"/>
      <c r="W56" s="89"/>
      <c r="X56" s="48"/>
      <c r="Y56" s="58"/>
      <c r="Z56" s="48"/>
      <c r="AA56" s="89"/>
      <c r="AB56" s="48"/>
      <c r="AC56" s="58"/>
      <c r="AD56" s="48"/>
      <c r="AE56" s="89"/>
      <c r="AF56" s="48"/>
      <c r="AG56" s="58"/>
      <c r="AH56" s="48"/>
      <c r="AI56" s="89"/>
      <c r="AJ56" s="48"/>
      <c r="AK56" s="58"/>
      <c r="AL56" s="48"/>
      <c r="AM56" s="89"/>
      <c r="AN56" s="48"/>
      <c r="AO56" s="58"/>
      <c r="AP56" s="48"/>
      <c r="AQ56" s="89"/>
      <c r="AR56" s="48"/>
      <c r="AS56" s="58"/>
      <c r="AT56" s="48"/>
      <c r="AU56" s="89"/>
      <c r="AV56" s="48"/>
      <c r="AW56" s="58"/>
      <c r="AX56" s="48"/>
      <c r="AY56" s="89"/>
      <c r="AZ56" s="48"/>
      <c r="BA56" s="58"/>
      <c r="BB56" s="48"/>
      <c r="BC56" s="89"/>
      <c r="BD56" s="48"/>
      <c r="BE56" s="57"/>
      <c r="BF56" s="48"/>
      <c r="BG56" s="80"/>
      <c r="BH56" s="53"/>
      <c r="BI56" s="53"/>
      <c r="BJ56" s="53"/>
    </row>
    <row r="57" spans="1:62" s="59" customFormat="1" ht="38.25" customHeight="1" x14ac:dyDescent="0.25">
      <c r="A57" s="90"/>
      <c r="B57" s="91"/>
      <c r="C57" s="55"/>
      <c r="D57" s="48"/>
      <c r="E57" s="48"/>
      <c r="F57" s="48"/>
      <c r="G57" s="48"/>
      <c r="H57" s="48"/>
      <c r="I57" s="58"/>
      <c r="J57" s="58"/>
      <c r="K57" s="89"/>
      <c r="L57" s="58"/>
      <c r="M57" s="58"/>
      <c r="N57" s="58"/>
      <c r="O57" s="89"/>
      <c r="P57" s="58"/>
      <c r="Q57" s="58"/>
      <c r="R57" s="58"/>
      <c r="S57" s="89"/>
      <c r="T57" s="48"/>
      <c r="U57" s="58"/>
      <c r="V57" s="48"/>
      <c r="W57" s="89"/>
      <c r="X57" s="48"/>
      <c r="Y57" s="58"/>
      <c r="Z57" s="48"/>
      <c r="AA57" s="89"/>
      <c r="AB57" s="48"/>
      <c r="AC57" s="58"/>
      <c r="AD57" s="48"/>
      <c r="AE57" s="89"/>
      <c r="AF57" s="48"/>
      <c r="AG57" s="58"/>
      <c r="AH57" s="48"/>
      <c r="AI57" s="89"/>
      <c r="AJ57" s="48"/>
      <c r="AK57" s="58"/>
      <c r="AL57" s="48"/>
      <c r="AM57" s="89"/>
      <c r="AN57" s="48"/>
      <c r="AO57" s="58"/>
      <c r="AP57" s="48"/>
      <c r="AQ57" s="89"/>
      <c r="AR57" s="48"/>
      <c r="AS57" s="58"/>
      <c r="AT57" s="48"/>
      <c r="AU57" s="89"/>
      <c r="AV57" s="48"/>
      <c r="AW57" s="58"/>
      <c r="AX57" s="48"/>
      <c r="AY57" s="89"/>
      <c r="AZ57" s="48"/>
      <c r="BA57" s="58"/>
      <c r="BB57" s="48"/>
      <c r="BC57" s="89"/>
      <c r="BD57" s="48"/>
      <c r="BE57" s="57"/>
      <c r="BF57" s="48"/>
      <c r="BG57" s="80"/>
      <c r="BH57" s="53"/>
      <c r="BI57" s="53"/>
      <c r="BJ57" s="53"/>
    </row>
    <row r="58" spans="1:62" s="59" customFormat="1" ht="38.25" customHeight="1" x14ac:dyDescent="0.25">
      <c r="A58" s="90"/>
      <c r="B58" s="91"/>
      <c r="C58" s="55"/>
      <c r="D58" s="48"/>
      <c r="E58" s="48"/>
      <c r="F58" s="48"/>
      <c r="G58" s="48"/>
      <c r="H58" s="48"/>
      <c r="I58" s="58"/>
      <c r="J58" s="58"/>
      <c r="K58" s="89"/>
      <c r="L58" s="58"/>
      <c r="M58" s="58"/>
      <c r="N58" s="58"/>
      <c r="O58" s="89"/>
      <c r="P58" s="58"/>
      <c r="Q58" s="58"/>
      <c r="R58" s="58"/>
      <c r="S58" s="89"/>
      <c r="T58" s="48"/>
      <c r="U58" s="58"/>
      <c r="V58" s="48"/>
      <c r="W58" s="89"/>
      <c r="X58" s="48"/>
      <c r="Y58" s="58"/>
      <c r="Z58" s="48"/>
      <c r="AA58" s="89"/>
      <c r="AB58" s="48"/>
      <c r="AC58" s="58"/>
      <c r="AD58" s="48"/>
      <c r="AE58" s="89"/>
      <c r="AF58" s="48"/>
      <c r="AG58" s="58"/>
      <c r="AH58" s="48"/>
      <c r="AI58" s="89"/>
      <c r="AJ58" s="48"/>
      <c r="AK58" s="58"/>
      <c r="AL58" s="48"/>
      <c r="AM58" s="89"/>
      <c r="AN58" s="48"/>
      <c r="AO58" s="58"/>
      <c r="AP58" s="48"/>
      <c r="AQ58" s="89"/>
      <c r="AR58" s="48"/>
      <c r="AS58" s="58"/>
      <c r="AT58" s="48"/>
      <c r="AU58" s="89"/>
      <c r="AV58" s="48"/>
      <c r="AW58" s="58"/>
      <c r="AX58" s="48"/>
      <c r="AY58" s="89"/>
      <c r="AZ58" s="48"/>
      <c r="BA58" s="58"/>
      <c r="BB58" s="48"/>
      <c r="BC58" s="89"/>
      <c r="BD58" s="48"/>
      <c r="BE58" s="57"/>
      <c r="BF58" s="48"/>
      <c r="BG58" s="80"/>
      <c r="BH58" s="53"/>
      <c r="BI58" s="53"/>
      <c r="BJ58" s="53"/>
    </row>
    <row r="59" spans="1:62" s="59" customFormat="1" ht="38.25" customHeight="1" x14ac:dyDescent="0.25">
      <c r="A59" s="90"/>
      <c r="B59" s="91"/>
      <c r="C59" s="55"/>
      <c r="D59" s="48"/>
      <c r="E59" s="48"/>
      <c r="F59" s="48"/>
      <c r="G59" s="48"/>
      <c r="H59" s="48"/>
      <c r="I59" s="58"/>
      <c r="J59" s="58"/>
      <c r="K59" s="89"/>
      <c r="L59" s="58"/>
      <c r="M59" s="58"/>
      <c r="N59" s="58"/>
      <c r="O59" s="89"/>
      <c r="P59" s="58"/>
      <c r="Q59" s="58"/>
      <c r="R59" s="58"/>
      <c r="S59" s="89"/>
      <c r="T59" s="48"/>
      <c r="U59" s="58"/>
      <c r="V59" s="48"/>
      <c r="W59" s="89"/>
      <c r="X59" s="48"/>
      <c r="Y59" s="58"/>
      <c r="Z59" s="48"/>
      <c r="AA59" s="89"/>
      <c r="AB59" s="48"/>
      <c r="AC59" s="58"/>
      <c r="AD59" s="48"/>
      <c r="AE59" s="89"/>
      <c r="AF59" s="48"/>
      <c r="AG59" s="58"/>
      <c r="AH59" s="48"/>
      <c r="AI59" s="89"/>
      <c r="AJ59" s="48"/>
      <c r="AK59" s="58"/>
      <c r="AL59" s="48"/>
      <c r="AM59" s="89"/>
      <c r="AN59" s="48"/>
      <c r="AO59" s="58"/>
      <c r="AP59" s="48"/>
      <c r="AQ59" s="89"/>
      <c r="AR59" s="48"/>
      <c r="AS59" s="58"/>
      <c r="AT59" s="48"/>
      <c r="AU59" s="89"/>
      <c r="AV59" s="48"/>
      <c r="AW59" s="58"/>
      <c r="AX59" s="48"/>
      <c r="AY59" s="89"/>
      <c r="AZ59" s="48"/>
      <c r="BA59" s="58"/>
      <c r="BB59" s="48"/>
      <c r="BC59" s="89"/>
      <c r="BD59" s="48"/>
      <c r="BE59" s="57"/>
      <c r="BF59" s="48"/>
      <c r="BG59" s="80"/>
      <c r="BH59" s="53"/>
      <c r="BI59" s="53"/>
      <c r="BJ59" s="53"/>
    </row>
    <row r="60" spans="1:62" s="59" customFormat="1" ht="38.25" customHeight="1" x14ac:dyDescent="0.25">
      <c r="A60" s="90"/>
      <c r="B60" s="91"/>
      <c r="C60" s="55"/>
      <c r="D60" s="48"/>
      <c r="E60" s="48"/>
      <c r="F60" s="48"/>
      <c r="G60" s="48"/>
      <c r="H60" s="48"/>
      <c r="I60" s="58"/>
      <c r="J60" s="58"/>
      <c r="K60" s="89"/>
      <c r="L60" s="58"/>
      <c r="M60" s="58"/>
      <c r="N60" s="58"/>
      <c r="O60" s="89"/>
      <c r="P60" s="58"/>
      <c r="Q60" s="58"/>
      <c r="R60" s="58"/>
      <c r="S60" s="89"/>
      <c r="T60" s="48"/>
      <c r="U60" s="58"/>
      <c r="V60" s="48"/>
      <c r="W60" s="89"/>
      <c r="X60" s="48"/>
      <c r="Y60" s="58"/>
      <c r="Z60" s="48"/>
      <c r="AA60" s="89"/>
      <c r="AB60" s="48"/>
      <c r="AC60" s="58"/>
      <c r="AD60" s="48"/>
      <c r="AE60" s="89"/>
      <c r="AF60" s="48"/>
      <c r="AG60" s="58"/>
      <c r="AH60" s="48"/>
      <c r="AI60" s="89"/>
      <c r="AJ60" s="48"/>
      <c r="AK60" s="58"/>
      <c r="AL60" s="48"/>
      <c r="AM60" s="89"/>
      <c r="AN60" s="48"/>
      <c r="AO60" s="58"/>
      <c r="AP60" s="48"/>
      <c r="AQ60" s="89"/>
      <c r="AR60" s="48"/>
      <c r="AS60" s="58"/>
      <c r="AT60" s="48"/>
      <c r="AU60" s="89"/>
      <c r="AV60" s="48"/>
      <c r="AW60" s="58"/>
      <c r="AX60" s="48"/>
      <c r="AY60" s="89"/>
      <c r="AZ60" s="48"/>
      <c r="BA60" s="58"/>
      <c r="BB60" s="48"/>
      <c r="BC60" s="89"/>
      <c r="BD60" s="48"/>
      <c r="BE60" s="57"/>
      <c r="BF60" s="48"/>
      <c r="BG60" s="80"/>
      <c r="BH60" s="53"/>
      <c r="BI60" s="53"/>
      <c r="BJ60" s="53"/>
    </row>
    <row r="61" spans="1:62" s="59" customFormat="1" x14ac:dyDescent="0.25">
      <c r="A61" s="53"/>
      <c r="B61" s="53"/>
      <c r="C61" s="53"/>
      <c r="D61" s="53"/>
      <c r="E61" s="53"/>
      <c r="F61" s="53"/>
      <c r="G61" s="53"/>
      <c r="H61" s="53"/>
      <c r="I61" s="53"/>
      <c r="J61" s="53"/>
      <c r="K61" s="63"/>
      <c r="L61" s="53"/>
      <c r="M61" s="63"/>
      <c r="N61" s="53"/>
      <c r="O61" s="63"/>
      <c r="P61" s="53"/>
      <c r="Q61" s="64"/>
      <c r="R61" s="53"/>
      <c r="S61" s="63"/>
      <c r="T61" s="53"/>
      <c r="U61" s="64"/>
      <c r="V61" s="53"/>
      <c r="W61" s="63"/>
      <c r="X61" s="53"/>
      <c r="Y61" s="64"/>
      <c r="Z61" s="53"/>
      <c r="AA61" s="63"/>
      <c r="AB61" s="53"/>
      <c r="AC61" s="64"/>
      <c r="AD61" s="53"/>
      <c r="AE61" s="63"/>
      <c r="AF61" s="53"/>
      <c r="AG61" s="64"/>
      <c r="AH61" s="53"/>
      <c r="AI61" s="63"/>
      <c r="AJ61" s="53"/>
      <c r="AK61" s="64"/>
      <c r="AL61" s="53"/>
      <c r="AM61" s="63"/>
      <c r="AN61" s="53"/>
      <c r="AO61" s="64"/>
      <c r="AP61" s="53"/>
      <c r="AQ61" s="63"/>
      <c r="AR61" s="53"/>
      <c r="AS61" s="64"/>
      <c r="AT61" s="53"/>
      <c r="AU61" s="63"/>
      <c r="AV61" s="53"/>
      <c r="AW61" s="64"/>
      <c r="AX61" s="53"/>
      <c r="AY61" s="63"/>
      <c r="AZ61" s="53"/>
      <c r="BA61" s="64"/>
      <c r="BB61" s="53"/>
      <c r="BC61" s="63"/>
      <c r="BD61" s="53"/>
      <c r="BE61" s="64"/>
      <c r="BF61" s="53"/>
      <c r="BG61" s="63"/>
      <c r="BH61" s="53"/>
      <c r="BI61" s="53"/>
      <c r="BJ61" s="53"/>
    </row>
    <row r="62" spans="1:62" s="59" customFormat="1" x14ac:dyDescent="0.25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63"/>
      <c r="L62" s="53"/>
      <c r="M62" s="63"/>
      <c r="N62" s="53"/>
      <c r="O62" s="63"/>
      <c r="P62" s="53"/>
      <c r="Q62" s="64"/>
      <c r="R62" s="53"/>
      <c r="S62" s="63"/>
      <c r="T62" s="53"/>
      <c r="U62" s="64"/>
      <c r="V62" s="53"/>
      <c r="W62" s="63"/>
      <c r="X62" s="53"/>
      <c r="Y62" s="64"/>
      <c r="Z62" s="53"/>
      <c r="AA62" s="63"/>
      <c r="AB62" s="53"/>
      <c r="AC62" s="64"/>
      <c r="AD62" s="53"/>
      <c r="AE62" s="63"/>
      <c r="AF62" s="53"/>
      <c r="AG62" s="64"/>
      <c r="AH62" s="53"/>
      <c r="AI62" s="63"/>
      <c r="AJ62" s="53"/>
      <c r="AK62" s="64"/>
      <c r="AL62" s="53"/>
      <c r="AM62" s="63"/>
      <c r="AN62" s="53"/>
      <c r="AO62" s="64"/>
      <c r="AP62" s="53"/>
      <c r="AQ62" s="63"/>
      <c r="AR62" s="53"/>
      <c r="AS62" s="64"/>
      <c r="AT62" s="53"/>
      <c r="AU62" s="63"/>
      <c r="AV62" s="53"/>
      <c r="AW62" s="64"/>
      <c r="AX62" s="53"/>
      <c r="AY62" s="63"/>
      <c r="AZ62" s="53"/>
      <c r="BA62" s="64"/>
      <c r="BB62" s="53"/>
      <c r="BC62" s="63"/>
      <c r="BD62" s="53"/>
      <c r="BE62" s="64"/>
      <c r="BF62" s="53"/>
      <c r="BG62" s="63"/>
      <c r="BH62" s="53"/>
      <c r="BI62" s="53"/>
      <c r="BJ62" s="53"/>
    </row>
    <row r="63" spans="1:62" s="59" customFormat="1" x14ac:dyDescent="0.25">
      <c r="A63" s="53"/>
      <c r="B63" s="53"/>
      <c r="C63" s="53"/>
      <c r="D63" s="53"/>
      <c r="E63" s="53"/>
      <c r="F63" s="53"/>
      <c r="G63" s="53"/>
      <c r="H63" s="53"/>
      <c r="I63" s="53"/>
      <c r="J63" s="53"/>
      <c r="K63" s="63"/>
      <c r="L63" s="53"/>
      <c r="M63" s="63"/>
      <c r="N63" s="53"/>
      <c r="O63" s="63"/>
      <c r="P63" s="53"/>
      <c r="Q63" s="64"/>
      <c r="R63" s="53"/>
      <c r="S63" s="63"/>
      <c r="T63" s="53"/>
      <c r="U63" s="64"/>
      <c r="V63" s="53"/>
      <c r="W63" s="63"/>
      <c r="X63" s="53"/>
      <c r="Y63" s="64"/>
      <c r="Z63" s="53"/>
      <c r="AA63" s="63"/>
      <c r="AB63" s="53"/>
      <c r="AC63" s="64"/>
      <c r="AD63" s="53"/>
      <c r="AE63" s="63"/>
      <c r="AF63" s="53"/>
      <c r="AG63" s="64"/>
      <c r="AH63" s="53"/>
      <c r="AI63" s="63"/>
      <c r="AJ63" s="53"/>
      <c r="AK63" s="64"/>
      <c r="AL63" s="53"/>
      <c r="AM63" s="63"/>
      <c r="AN63" s="53"/>
      <c r="AO63" s="64"/>
      <c r="AP63" s="53"/>
      <c r="AQ63" s="63"/>
      <c r="AR63" s="53"/>
      <c r="AS63" s="64"/>
      <c r="AT63" s="53"/>
      <c r="AU63" s="63"/>
      <c r="AV63" s="53"/>
      <c r="AW63" s="64"/>
      <c r="AX63" s="53"/>
      <c r="AY63" s="63"/>
      <c r="AZ63" s="53"/>
      <c r="BA63" s="64"/>
      <c r="BB63" s="53"/>
      <c r="BC63" s="63"/>
      <c r="BD63" s="53"/>
      <c r="BE63" s="64"/>
      <c r="BF63" s="53"/>
      <c r="BG63" s="63"/>
      <c r="BH63" s="53"/>
      <c r="BI63" s="53"/>
      <c r="BJ63" s="53"/>
    </row>
  </sheetData>
  <mergeCells count="342">
    <mergeCell ref="J5:K5"/>
    <mergeCell ref="C7:F7"/>
    <mergeCell ref="A11:A12"/>
    <mergeCell ref="B11:B12"/>
    <mergeCell ref="K11:K12"/>
    <mergeCell ref="C5:F5"/>
    <mergeCell ref="F10:H10"/>
    <mergeCell ref="A13:A14"/>
    <mergeCell ref="B13:B14"/>
    <mergeCell ref="K13:K14"/>
    <mergeCell ref="A15:A16"/>
    <mergeCell ref="B15:B16"/>
    <mergeCell ref="K15:K16"/>
    <mergeCell ref="A17:A18"/>
    <mergeCell ref="B17:B18"/>
    <mergeCell ref="K17:K18"/>
    <mergeCell ref="A22:A23"/>
    <mergeCell ref="B22:B23"/>
    <mergeCell ref="K22:K23"/>
    <mergeCell ref="F21:H21"/>
    <mergeCell ref="A24:A25"/>
    <mergeCell ref="B24:B25"/>
    <mergeCell ref="K24:K25"/>
    <mergeCell ref="A26:A27"/>
    <mergeCell ref="B26:B27"/>
    <mergeCell ref="K26:K27"/>
    <mergeCell ref="A28:A29"/>
    <mergeCell ref="B28:B29"/>
    <mergeCell ref="K28:K29"/>
    <mergeCell ref="B34:B35"/>
    <mergeCell ref="K34:K35"/>
    <mergeCell ref="A32:A33"/>
    <mergeCell ref="B32:B33"/>
    <mergeCell ref="K32:K33"/>
    <mergeCell ref="F46:H46"/>
    <mergeCell ref="A47:A48"/>
    <mergeCell ref="A42:A43"/>
    <mergeCell ref="B42:B43"/>
    <mergeCell ref="K42:K43"/>
    <mergeCell ref="A36:A37"/>
    <mergeCell ref="B36:B37"/>
    <mergeCell ref="K36:K37"/>
    <mergeCell ref="A59:A60"/>
    <mergeCell ref="B59:B60"/>
    <mergeCell ref="K59:K60"/>
    <mergeCell ref="A40:A41"/>
    <mergeCell ref="B40:B41"/>
    <mergeCell ref="K40:K41"/>
    <mergeCell ref="O22:O23"/>
    <mergeCell ref="O24:O25"/>
    <mergeCell ref="O26:O27"/>
    <mergeCell ref="O28:O29"/>
    <mergeCell ref="O30:O31"/>
    <mergeCell ref="O32:O33"/>
    <mergeCell ref="O34:O35"/>
    <mergeCell ref="O36:O37"/>
    <mergeCell ref="O38:O39"/>
    <mergeCell ref="O40:O41"/>
    <mergeCell ref="A57:A58"/>
    <mergeCell ref="B57:B58"/>
    <mergeCell ref="K57:K58"/>
    <mergeCell ref="A51:A52"/>
    <mergeCell ref="B51:B52"/>
    <mergeCell ref="K51:K52"/>
    <mergeCell ref="A53:A54"/>
    <mergeCell ref="B53:B54"/>
    <mergeCell ref="O51:O52"/>
    <mergeCell ref="O53:O54"/>
    <mergeCell ref="O55:O56"/>
    <mergeCell ref="S47:S48"/>
    <mergeCell ref="A38:A39"/>
    <mergeCell ref="B38:B39"/>
    <mergeCell ref="K38:K39"/>
    <mergeCell ref="O11:O12"/>
    <mergeCell ref="O13:O14"/>
    <mergeCell ref="O15:O16"/>
    <mergeCell ref="O17:O18"/>
    <mergeCell ref="K53:K54"/>
    <mergeCell ref="A55:A56"/>
    <mergeCell ref="B55:B56"/>
    <mergeCell ref="K55:K56"/>
    <mergeCell ref="A30:A31"/>
    <mergeCell ref="B30:B31"/>
    <mergeCell ref="K30:K31"/>
    <mergeCell ref="B47:B48"/>
    <mergeCell ref="K47:K48"/>
    <mergeCell ref="A49:A50"/>
    <mergeCell ref="B49:B50"/>
    <mergeCell ref="K49:K50"/>
    <mergeCell ref="A34:A35"/>
    <mergeCell ref="O57:O58"/>
    <mergeCell ref="O59:O60"/>
    <mergeCell ref="S11:S12"/>
    <mergeCell ref="S13:S14"/>
    <mergeCell ref="S15:S16"/>
    <mergeCell ref="S17:S18"/>
    <mergeCell ref="S22:S23"/>
    <mergeCell ref="S55:S56"/>
    <mergeCell ref="S57:S58"/>
    <mergeCell ref="S59:S60"/>
    <mergeCell ref="S36:S37"/>
    <mergeCell ref="S38:S39"/>
    <mergeCell ref="S40:S41"/>
    <mergeCell ref="S42:S43"/>
    <mergeCell ref="S53:S54"/>
    <mergeCell ref="S24:S25"/>
    <mergeCell ref="S26:S27"/>
    <mergeCell ref="S28:S29"/>
    <mergeCell ref="S30:S31"/>
    <mergeCell ref="S32:S33"/>
    <mergeCell ref="S34:S35"/>
    <mergeCell ref="O42:O43"/>
    <mergeCell ref="O47:O48"/>
    <mergeCell ref="O49:O50"/>
    <mergeCell ref="W15:W16"/>
    <mergeCell ref="W17:W18"/>
    <mergeCell ref="S49:S50"/>
    <mergeCell ref="S51:S52"/>
    <mergeCell ref="W22:W23"/>
    <mergeCell ref="W24:W25"/>
    <mergeCell ref="W26:W27"/>
    <mergeCell ref="W28:W29"/>
    <mergeCell ref="W30:W31"/>
    <mergeCell ref="W32:W33"/>
    <mergeCell ref="W34:W35"/>
    <mergeCell ref="W36:W37"/>
    <mergeCell ref="W38:W39"/>
    <mergeCell ref="W40:W41"/>
    <mergeCell ref="W42:W43"/>
    <mergeCell ref="W47:W48"/>
    <mergeCell ref="W49:W50"/>
    <mergeCell ref="W51:W52"/>
    <mergeCell ref="W53:W54"/>
    <mergeCell ref="W55:W56"/>
    <mergeCell ref="AA47:AA48"/>
    <mergeCell ref="W57:W58"/>
    <mergeCell ref="W59:W60"/>
    <mergeCell ref="AA11:AA12"/>
    <mergeCell ref="AA13:AA14"/>
    <mergeCell ref="AA15:AA16"/>
    <mergeCell ref="AA17:AA18"/>
    <mergeCell ref="AA22:AA23"/>
    <mergeCell ref="AA55:AA56"/>
    <mergeCell ref="AA57:AA58"/>
    <mergeCell ref="AA59:AA60"/>
    <mergeCell ref="AA36:AA37"/>
    <mergeCell ref="AA38:AA39"/>
    <mergeCell ref="AA40:AA41"/>
    <mergeCell ref="AA42:AA43"/>
    <mergeCell ref="AA53:AA54"/>
    <mergeCell ref="AA24:AA25"/>
    <mergeCell ref="AA26:AA27"/>
    <mergeCell ref="AA28:AA29"/>
    <mergeCell ref="AA30:AA31"/>
    <mergeCell ref="W11:W12"/>
    <mergeCell ref="W13:W14"/>
    <mergeCell ref="AA32:AA33"/>
    <mergeCell ref="AA34:AA35"/>
    <mergeCell ref="AE11:AE12"/>
    <mergeCell ref="AE13:AE14"/>
    <mergeCell ref="AE15:AE16"/>
    <mergeCell ref="AE17:AE18"/>
    <mergeCell ref="AA49:AA50"/>
    <mergeCell ref="AA51:AA52"/>
    <mergeCell ref="AE22:AE23"/>
    <mergeCell ref="AE24:AE25"/>
    <mergeCell ref="AE26:AE27"/>
    <mergeCell ref="AE28:AE29"/>
    <mergeCell ref="AE30:AE31"/>
    <mergeCell ref="AE32:AE33"/>
    <mergeCell ref="AE34:AE35"/>
    <mergeCell ref="AE36:AE37"/>
    <mergeCell ref="AE38:AE39"/>
    <mergeCell ref="AE40:AE41"/>
    <mergeCell ref="AE42:AE43"/>
    <mergeCell ref="AE47:AE48"/>
    <mergeCell ref="AE49:AE50"/>
    <mergeCell ref="AE51:AE52"/>
    <mergeCell ref="AE53:AE54"/>
    <mergeCell ref="AE55:AE56"/>
    <mergeCell ref="AI47:AI48"/>
    <mergeCell ref="AE57:AE58"/>
    <mergeCell ref="AE59:AE60"/>
    <mergeCell ref="AI11:AI12"/>
    <mergeCell ref="AI13:AI14"/>
    <mergeCell ref="AI15:AI16"/>
    <mergeCell ref="AI17:AI18"/>
    <mergeCell ref="AI22:AI23"/>
    <mergeCell ref="AI55:AI56"/>
    <mergeCell ref="AI57:AI58"/>
    <mergeCell ref="AI59:AI60"/>
    <mergeCell ref="AI36:AI37"/>
    <mergeCell ref="AI38:AI39"/>
    <mergeCell ref="AI40:AI41"/>
    <mergeCell ref="AI42:AI43"/>
    <mergeCell ref="AI53:AI54"/>
    <mergeCell ref="AI24:AI25"/>
    <mergeCell ref="AI26:AI27"/>
    <mergeCell ref="AI28:AI29"/>
    <mergeCell ref="AI30:AI31"/>
    <mergeCell ref="AI32:AI33"/>
    <mergeCell ref="AI34:AI35"/>
    <mergeCell ref="AI49:AI50"/>
    <mergeCell ref="AI51:AI52"/>
    <mergeCell ref="AM36:AM37"/>
    <mergeCell ref="AM38:AM39"/>
    <mergeCell ref="AM40:AM41"/>
    <mergeCell ref="AM42:AM43"/>
    <mergeCell ref="AM22:AM23"/>
    <mergeCell ref="AM24:AM25"/>
    <mergeCell ref="AM26:AM27"/>
    <mergeCell ref="AM28:AM29"/>
    <mergeCell ref="AM30:AM31"/>
    <mergeCell ref="AM47:AM48"/>
    <mergeCell ref="AM49:AM50"/>
    <mergeCell ref="AM51:AM52"/>
    <mergeCell ref="AQ11:AQ12"/>
    <mergeCell ref="AQ13:AQ14"/>
    <mergeCell ref="AQ15:AQ16"/>
    <mergeCell ref="AQ17:AQ18"/>
    <mergeCell ref="AQ22:AQ23"/>
    <mergeCell ref="AM32:AM33"/>
    <mergeCell ref="AM34:AM35"/>
    <mergeCell ref="AQ24:AQ25"/>
    <mergeCell ref="AQ26:AQ27"/>
    <mergeCell ref="AQ28:AQ29"/>
    <mergeCell ref="AQ30:AQ31"/>
    <mergeCell ref="AQ32:AQ33"/>
    <mergeCell ref="AQ34:AQ35"/>
    <mergeCell ref="AM11:AM12"/>
    <mergeCell ref="AM13:AM14"/>
    <mergeCell ref="AM15:AM16"/>
    <mergeCell ref="AM17:AM18"/>
    <mergeCell ref="AU22:AU23"/>
    <mergeCell ref="AU24:AU25"/>
    <mergeCell ref="AU26:AU27"/>
    <mergeCell ref="AU28:AU29"/>
    <mergeCell ref="AU55:AU56"/>
    <mergeCell ref="AU59:AU60"/>
    <mergeCell ref="AU57:AU58"/>
    <mergeCell ref="AM53:AM54"/>
    <mergeCell ref="AM55:AM56"/>
    <mergeCell ref="AM57:AM58"/>
    <mergeCell ref="AM59:AM60"/>
    <mergeCell ref="AQ36:AQ37"/>
    <mergeCell ref="AQ38:AQ39"/>
    <mergeCell ref="AQ40:AQ41"/>
    <mergeCell ref="AQ42:AQ43"/>
    <mergeCell ref="AQ47:AQ48"/>
    <mergeCell ref="AU49:AU50"/>
    <mergeCell ref="AU51:AU52"/>
    <mergeCell ref="AU53:AU54"/>
    <mergeCell ref="AQ49:AQ50"/>
    <mergeCell ref="AQ51:AQ52"/>
    <mergeCell ref="AQ53:AQ54"/>
    <mergeCell ref="AQ55:AQ56"/>
    <mergeCell ref="AQ57:AQ58"/>
    <mergeCell ref="AQ59:AQ60"/>
    <mergeCell ref="AU38:AU39"/>
    <mergeCell ref="AU40:AU41"/>
    <mergeCell ref="AU42:AU43"/>
    <mergeCell ref="AY47:AY48"/>
    <mergeCell ref="AY11:AY12"/>
    <mergeCell ref="AY13:AY14"/>
    <mergeCell ref="AY15:AY16"/>
    <mergeCell ref="AY17:AY18"/>
    <mergeCell ref="AY22:AY23"/>
    <mergeCell ref="AU32:AU33"/>
    <mergeCell ref="AU34:AU35"/>
    <mergeCell ref="AU36:AU37"/>
    <mergeCell ref="AU30:AU31"/>
    <mergeCell ref="AY24:AY25"/>
    <mergeCell ref="AY26:AY27"/>
    <mergeCell ref="AY28:AY29"/>
    <mergeCell ref="AY30:AY31"/>
    <mergeCell ref="AY32:AY33"/>
    <mergeCell ref="AY34:AY35"/>
    <mergeCell ref="AU11:AU12"/>
    <mergeCell ref="AU13:AU14"/>
    <mergeCell ref="AU15:AU16"/>
    <mergeCell ref="AU17:AU18"/>
    <mergeCell ref="AU47:AU48"/>
    <mergeCell ref="AY59:AY60"/>
    <mergeCell ref="AY36:AY37"/>
    <mergeCell ref="AY38:AY39"/>
    <mergeCell ref="AY40:AY41"/>
    <mergeCell ref="AY42:AY43"/>
    <mergeCell ref="BC47:BC48"/>
    <mergeCell ref="BC49:BC50"/>
    <mergeCell ref="BC51:BC52"/>
    <mergeCell ref="BC53:BC54"/>
    <mergeCell ref="BC55:BC56"/>
    <mergeCell ref="AY49:AY50"/>
    <mergeCell ref="AY51:AY52"/>
    <mergeCell ref="AY53:AY54"/>
    <mergeCell ref="AY55:AY56"/>
    <mergeCell ref="AY57:AY58"/>
    <mergeCell ref="BC59:BC60"/>
    <mergeCell ref="BC40:BC41"/>
    <mergeCell ref="BC42:BC43"/>
    <mergeCell ref="BC11:BC12"/>
    <mergeCell ref="BC13:BC14"/>
    <mergeCell ref="BC15:BC16"/>
    <mergeCell ref="BC17:BC18"/>
    <mergeCell ref="BC57:BC58"/>
    <mergeCell ref="BG49:BG50"/>
    <mergeCell ref="BG51:BG52"/>
    <mergeCell ref="BG53:BG54"/>
    <mergeCell ref="BG55:BG56"/>
    <mergeCell ref="BG57:BG58"/>
    <mergeCell ref="BC32:BC33"/>
    <mergeCell ref="BC34:BC35"/>
    <mergeCell ref="BC36:BC37"/>
    <mergeCell ref="BC38:BC39"/>
    <mergeCell ref="BC22:BC23"/>
    <mergeCell ref="BC24:BC25"/>
    <mergeCell ref="BC26:BC27"/>
    <mergeCell ref="BC28:BC29"/>
    <mergeCell ref="BC30:BC31"/>
    <mergeCell ref="BG59:BG60"/>
    <mergeCell ref="BG9:BG10"/>
    <mergeCell ref="BD9:BF10"/>
    <mergeCell ref="BD20:BF21"/>
    <mergeCell ref="BG20:BG21"/>
    <mergeCell ref="BD45:BF46"/>
    <mergeCell ref="BG45:BG46"/>
    <mergeCell ref="BG30:BG31"/>
    <mergeCell ref="BG32:BG33"/>
    <mergeCell ref="BG34:BG35"/>
    <mergeCell ref="BG36:BG37"/>
    <mergeCell ref="BG38:BG39"/>
    <mergeCell ref="BG40:BG41"/>
    <mergeCell ref="BG42:BG43"/>
    <mergeCell ref="BG47:BG48"/>
    <mergeCell ref="BG11:BG12"/>
    <mergeCell ref="BG13:BG14"/>
    <mergeCell ref="BG15:BG16"/>
    <mergeCell ref="BG17:BG18"/>
    <mergeCell ref="BG22:BG23"/>
    <mergeCell ref="BG24:BG25"/>
    <mergeCell ref="BG26:BG27"/>
    <mergeCell ref="BG28:BG29"/>
  </mergeCells>
  <pageMargins left="0" right="0.70866141732283472" top="0.39370078740157483" bottom="0.39370078740157483" header="0.31496062992125984" footer="0"/>
  <pageSetup paperSize="9" scale="60" orientation="landscape" r:id="rId1"/>
  <rowBreaks count="2" manualBreakCount="2">
    <brk id="19" max="16383" man="1"/>
    <brk id="44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H25"/>
  <sheetViews>
    <sheetView workbookViewId="0">
      <selection activeCell="A2" sqref="A2:BH25"/>
    </sheetView>
  </sheetViews>
  <sheetFormatPr baseColWidth="10" defaultRowHeight="15" x14ac:dyDescent="0.25"/>
  <sheetData>
    <row r="1" spans="1:60" ht="15.75" thickBot="1" x14ac:dyDescent="0.3"/>
    <row r="2" spans="1:60" ht="16.5" thickBot="1" x14ac:dyDescent="0.3">
      <c r="A2" s="26"/>
      <c r="B2" s="27" t="s">
        <v>51</v>
      </c>
      <c r="C2" s="41"/>
      <c r="D2" s="41"/>
      <c r="E2" s="41"/>
      <c r="F2" s="41"/>
      <c r="G2" s="41"/>
      <c r="H2" s="41"/>
      <c r="I2" s="42"/>
      <c r="J2" s="42"/>
      <c r="K2" s="42"/>
      <c r="L2" s="43"/>
      <c r="M2" s="42"/>
      <c r="N2" s="42"/>
      <c r="O2" s="42"/>
      <c r="P2" s="43"/>
      <c r="Q2" s="42"/>
      <c r="R2" s="42"/>
      <c r="S2" s="42"/>
      <c r="T2" s="43"/>
      <c r="U2" s="41"/>
      <c r="V2" s="42"/>
      <c r="W2" s="41"/>
      <c r="X2" s="43"/>
      <c r="Y2" s="41"/>
      <c r="Z2" s="42"/>
      <c r="AA2" s="41"/>
      <c r="AB2" s="43"/>
      <c r="AC2" s="41"/>
      <c r="AD2" s="42"/>
      <c r="AE2" s="41"/>
      <c r="AF2" s="43"/>
      <c r="AG2" s="41"/>
      <c r="AH2" s="42"/>
      <c r="AI2" s="41"/>
      <c r="AJ2" s="43"/>
      <c r="AK2" s="41"/>
      <c r="AL2" s="42"/>
      <c r="AM2" s="41"/>
      <c r="AN2" s="43"/>
      <c r="AO2" s="41"/>
      <c r="AP2" s="42"/>
      <c r="AQ2" s="41"/>
      <c r="AR2" s="43"/>
      <c r="AS2" s="41"/>
      <c r="AT2" s="42"/>
      <c r="AU2" s="41"/>
      <c r="AV2" s="43"/>
      <c r="AW2" s="41"/>
      <c r="AX2" s="42"/>
      <c r="AY2" s="41"/>
      <c r="AZ2" s="43"/>
      <c r="BA2" s="41"/>
      <c r="BB2" s="42"/>
      <c r="BC2" s="41"/>
      <c r="BD2" s="44"/>
      <c r="BE2" s="119" t="s">
        <v>81</v>
      </c>
      <c r="BF2" s="120"/>
      <c r="BG2" s="117"/>
      <c r="BH2" s="117" t="s">
        <v>1</v>
      </c>
    </row>
    <row r="3" spans="1:60" ht="45.75" thickBot="1" x14ac:dyDescent="0.3">
      <c r="A3" s="10" t="s">
        <v>5</v>
      </c>
      <c r="B3" s="11" t="s">
        <v>4</v>
      </c>
      <c r="C3" s="12" t="s">
        <v>3</v>
      </c>
      <c r="D3" s="11"/>
      <c r="E3" s="13"/>
      <c r="F3" s="112" t="s">
        <v>2</v>
      </c>
      <c r="G3" s="113"/>
      <c r="H3" s="114"/>
      <c r="I3" s="14"/>
      <c r="J3" s="15" t="s">
        <v>74</v>
      </c>
      <c r="K3" s="16"/>
      <c r="L3" s="17" t="s">
        <v>1</v>
      </c>
      <c r="M3" s="15"/>
      <c r="N3" s="18" t="s">
        <v>73</v>
      </c>
      <c r="O3" s="16"/>
      <c r="P3" s="17" t="s">
        <v>1</v>
      </c>
      <c r="Q3" s="15"/>
      <c r="R3" s="19" t="s">
        <v>72</v>
      </c>
      <c r="S3" s="16"/>
      <c r="T3" s="17" t="s">
        <v>1</v>
      </c>
      <c r="U3" s="15"/>
      <c r="V3" s="19" t="s">
        <v>71</v>
      </c>
      <c r="W3" s="16"/>
      <c r="X3" s="17" t="s">
        <v>1</v>
      </c>
      <c r="Y3" s="15"/>
      <c r="Z3" s="19" t="s">
        <v>70</v>
      </c>
      <c r="AA3" s="16"/>
      <c r="AB3" s="17" t="s">
        <v>1</v>
      </c>
      <c r="AC3" s="15"/>
      <c r="AD3" s="19" t="s">
        <v>69</v>
      </c>
      <c r="AE3" s="16"/>
      <c r="AF3" s="17" t="s">
        <v>1</v>
      </c>
      <c r="AG3" s="15"/>
      <c r="AH3" s="19" t="s">
        <v>68</v>
      </c>
      <c r="AI3" s="16"/>
      <c r="AJ3" s="17" t="s">
        <v>1</v>
      </c>
      <c r="AK3" s="15"/>
      <c r="AL3" s="19" t="s">
        <v>67</v>
      </c>
      <c r="AM3" s="16"/>
      <c r="AN3" s="17" t="s">
        <v>1</v>
      </c>
      <c r="AO3" s="15"/>
      <c r="AP3" s="19" t="s">
        <v>66</v>
      </c>
      <c r="AQ3" s="16"/>
      <c r="AR3" s="17" t="s">
        <v>1</v>
      </c>
      <c r="AS3" s="15"/>
      <c r="AT3" s="19" t="s">
        <v>65</v>
      </c>
      <c r="AU3" s="16"/>
      <c r="AV3" s="17" t="s">
        <v>1</v>
      </c>
      <c r="AW3" s="15"/>
      <c r="AX3" s="19" t="s">
        <v>64</v>
      </c>
      <c r="AY3" s="16"/>
      <c r="AZ3" s="17" t="s">
        <v>1</v>
      </c>
      <c r="BA3" s="15"/>
      <c r="BB3" s="19" t="s">
        <v>63</v>
      </c>
      <c r="BC3" s="16"/>
      <c r="BD3" s="17" t="s">
        <v>1</v>
      </c>
      <c r="BE3" s="121"/>
      <c r="BF3" s="122"/>
      <c r="BG3" s="118"/>
      <c r="BH3" s="118"/>
    </row>
    <row r="4" spans="1:60" ht="102" x14ac:dyDescent="0.25">
      <c r="A4" s="110">
        <v>5</v>
      </c>
      <c r="B4" s="92" t="s">
        <v>50</v>
      </c>
      <c r="C4" s="5"/>
      <c r="D4" s="28" t="s">
        <v>49</v>
      </c>
      <c r="E4" s="29"/>
      <c r="F4" s="2"/>
      <c r="G4" s="30" t="s">
        <v>48</v>
      </c>
      <c r="H4" s="29"/>
      <c r="I4" s="31"/>
      <c r="J4" s="45">
        <v>32732</v>
      </c>
      <c r="K4" s="32"/>
      <c r="L4" s="115">
        <f>IF(J5="","",J4/J5)</f>
        <v>1.3952853915341661</v>
      </c>
      <c r="M4" s="31"/>
      <c r="N4" s="45">
        <v>41920</v>
      </c>
      <c r="O4" s="32"/>
      <c r="P4" s="115">
        <f>IF(N5="","",N4/N5)</f>
        <v>1.7238968622774191</v>
      </c>
      <c r="Q4" s="31"/>
      <c r="R4" s="45">
        <v>119103</v>
      </c>
      <c r="S4" s="32"/>
      <c r="T4" s="115">
        <f>IF(R5="","",R4/R5)</f>
        <v>4.923849683740543</v>
      </c>
      <c r="U4" s="2"/>
      <c r="V4" s="45">
        <v>45696</v>
      </c>
      <c r="W4" s="29"/>
      <c r="X4" s="115">
        <f>IF(V5="","",V4/V5)</f>
        <v>1.7856975381008207</v>
      </c>
      <c r="Y4" s="2"/>
      <c r="Z4" s="45">
        <v>91514</v>
      </c>
      <c r="AA4" s="29"/>
      <c r="AB4" s="115">
        <f>IF(Z5="","",Z4/Z5)</f>
        <v>3.5038670648594841</v>
      </c>
      <c r="AC4" s="2"/>
      <c r="AD4" s="45">
        <v>45538</v>
      </c>
      <c r="AE4" s="29"/>
      <c r="AF4" s="115">
        <f>IF(AD5="","",AD4/AD5)</f>
        <v>1.8824356165516101</v>
      </c>
      <c r="AG4" s="2"/>
      <c r="AH4" s="45">
        <v>47770</v>
      </c>
      <c r="AI4" s="29"/>
      <c r="AJ4" s="115">
        <f>IF(AH5="","",AH4/AH5)</f>
        <v>1.89120709450097</v>
      </c>
      <c r="AK4" s="2"/>
      <c r="AL4" s="45">
        <v>49997</v>
      </c>
      <c r="AM4" s="29"/>
      <c r="AN4" s="115">
        <f>IF(AL5="","",AL4/AL5)</f>
        <v>1.9009543363370214</v>
      </c>
      <c r="AO4" s="2"/>
      <c r="AP4" s="45">
        <v>49746</v>
      </c>
      <c r="AQ4" s="29"/>
      <c r="AR4" s="115">
        <f>IF(AP5="","",AP4/AP5)</f>
        <v>1.845725734639359</v>
      </c>
      <c r="AS4" s="2"/>
      <c r="AT4" s="45">
        <v>51309</v>
      </c>
      <c r="AU4" s="29"/>
      <c r="AV4" s="115">
        <f>IF(AT5="","",AT4/AT5)</f>
        <v>1.9288372617570768</v>
      </c>
      <c r="AW4" s="2"/>
      <c r="AX4" s="45">
        <v>55035</v>
      </c>
      <c r="AY4" s="29">
        <v>26955</v>
      </c>
      <c r="AZ4" s="115">
        <f>IF(AX5="","",AX4/AX5)</f>
        <v>2.041736227045075</v>
      </c>
      <c r="BA4" s="2"/>
      <c r="BB4" s="45">
        <v>46125</v>
      </c>
      <c r="BC4" s="29"/>
      <c r="BD4" s="115">
        <f>IF(BB5="","",BB4/BB5)</f>
        <v>1.9811442315952237</v>
      </c>
      <c r="BE4" s="2"/>
      <c r="BF4" s="1">
        <f t="shared" ref="BF4:BF12" si="0">IF((J4+N4+R4+V4+Z4+AD4+AH4+AL4+AP4+AT4+AX4+BB4)&gt;0,(J4+N4+R4+V4+Z4+AD4+AH4+AL4+AP4+AT4+AX4+BB4),"")</f>
        <v>676485</v>
      </c>
      <c r="BG4" s="29"/>
      <c r="BH4" s="87">
        <f>IFERROR((IF(BF5="","",BF4/BF5)),"")</f>
        <v>2.2310480386789528</v>
      </c>
    </row>
    <row r="5" spans="1:60" ht="51.75" thickBot="1" x14ac:dyDescent="0.3">
      <c r="A5" s="111"/>
      <c r="B5" s="93"/>
      <c r="C5" s="6"/>
      <c r="D5" s="33" t="s">
        <v>47</v>
      </c>
      <c r="E5" s="34"/>
      <c r="F5" s="4"/>
      <c r="G5" s="33" t="s">
        <v>46</v>
      </c>
      <c r="H5" s="34"/>
      <c r="I5" s="35"/>
      <c r="J5" s="46">
        <v>23459</v>
      </c>
      <c r="K5" s="36"/>
      <c r="L5" s="116"/>
      <c r="M5" s="35"/>
      <c r="N5" s="46">
        <v>24317</v>
      </c>
      <c r="O5" s="36"/>
      <c r="P5" s="116"/>
      <c r="Q5" s="35"/>
      <c r="R5" s="46">
        <v>24189</v>
      </c>
      <c r="S5" s="36"/>
      <c r="T5" s="116"/>
      <c r="U5" s="4"/>
      <c r="V5" s="46">
        <v>25590</v>
      </c>
      <c r="W5" s="34"/>
      <c r="X5" s="116"/>
      <c r="Y5" s="4"/>
      <c r="Z5" s="46">
        <v>26118</v>
      </c>
      <c r="AA5" s="34"/>
      <c r="AB5" s="116"/>
      <c r="AC5" s="4"/>
      <c r="AD5" s="46">
        <v>24191</v>
      </c>
      <c r="AE5" s="34"/>
      <c r="AF5" s="116"/>
      <c r="AG5" s="4"/>
      <c r="AH5" s="46">
        <v>25259</v>
      </c>
      <c r="AI5" s="34"/>
      <c r="AJ5" s="116"/>
      <c r="AK5" s="4"/>
      <c r="AL5" s="46">
        <v>26301</v>
      </c>
      <c r="AM5" s="34"/>
      <c r="AN5" s="116"/>
      <c r="AO5" s="4"/>
      <c r="AP5" s="46">
        <v>26952</v>
      </c>
      <c r="AQ5" s="34"/>
      <c r="AR5" s="116"/>
      <c r="AS5" s="4"/>
      <c r="AT5" s="46">
        <v>26601</v>
      </c>
      <c r="AU5" s="34"/>
      <c r="AV5" s="116"/>
      <c r="AW5" s="4"/>
      <c r="AX5" s="46">
        <v>26955</v>
      </c>
      <c r="AY5" s="34"/>
      <c r="AZ5" s="116"/>
      <c r="BA5" s="4"/>
      <c r="BB5" s="46">
        <v>23282</v>
      </c>
      <c r="BC5" s="34"/>
      <c r="BD5" s="116"/>
      <c r="BE5" s="4"/>
      <c r="BF5" s="37">
        <f t="shared" si="0"/>
        <v>303214</v>
      </c>
      <c r="BG5" s="34"/>
      <c r="BH5" s="88"/>
    </row>
    <row r="6" spans="1:60" ht="76.5" x14ac:dyDescent="0.25">
      <c r="A6" s="110">
        <v>6</v>
      </c>
      <c r="B6" s="92" t="s">
        <v>45</v>
      </c>
      <c r="C6" s="5"/>
      <c r="D6" s="28" t="s">
        <v>39</v>
      </c>
      <c r="E6" s="29"/>
      <c r="F6" s="2"/>
      <c r="G6" s="30" t="s">
        <v>44</v>
      </c>
      <c r="H6" s="29"/>
      <c r="I6" s="31"/>
      <c r="J6" s="45">
        <v>15983</v>
      </c>
      <c r="K6" s="32"/>
      <c r="L6" s="115">
        <f>IF(J7="","",J6/J7)</f>
        <v>9.2870424171993022</v>
      </c>
      <c r="M6" s="31"/>
      <c r="N6" s="45">
        <v>15385</v>
      </c>
      <c r="O6" s="32"/>
      <c r="P6" s="115">
        <f>IF(N7="","",N6/N7)</f>
        <v>9.2291541691661667</v>
      </c>
      <c r="Q6" s="31"/>
      <c r="R6" s="45">
        <v>16162</v>
      </c>
      <c r="S6" s="32"/>
      <c r="T6" s="115">
        <f>IF(R7="","",R6/R7)</f>
        <v>8.9988864142538976</v>
      </c>
      <c r="U6" s="2"/>
      <c r="V6" s="45">
        <v>17629</v>
      </c>
      <c r="W6" s="29"/>
      <c r="X6" s="115">
        <f>IF(V7="","",V6/V7)</f>
        <v>9.6756311745334802</v>
      </c>
      <c r="Y6" s="2"/>
      <c r="Z6" s="45">
        <v>18767</v>
      </c>
      <c r="AA6" s="29"/>
      <c r="AB6" s="115">
        <f>IF(Z7="","",Z6/Z7)</f>
        <v>9.1725317693059623</v>
      </c>
      <c r="AC6" s="2"/>
      <c r="AD6" s="45">
        <v>16620</v>
      </c>
      <c r="AE6" s="29"/>
      <c r="AF6" s="115">
        <f>IF(AD7="","",AD6/AD7)</f>
        <v>8.6113989637305703</v>
      </c>
      <c r="AG6" s="2"/>
      <c r="AH6" s="45">
        <v>17387</v>
      </c>
      <c r="AI6" s="29"/>
      <c r="AJ6" s="115">
        <f>IF(AH7="","",AH6/AH7)</f>
        <v>8.7813131313131318</v>
      </c>
      <c r="AK6" s="2"/>
      <c r="AL6" s="45">
        <v>19497</v>
      </c>
      <c r="AM6" s="29"/>
      <c r="AN6" s="115">
        <f>IF(AL7="","",AL6/AL7)</f>
        <v>9.8221662468513848</v>
      </c>
      <c r="AO6" s="2"/>
      <c r="AP6" s="45">
        <v>18411</v>
      </c>
      <c r="AQ6" s="29"/>
      <c r="AR6" s="115">
        <f>IF(AP7="","",AP6/AP7)</f>
        <v>10.448921679909194</v>
      </c>
      <c r="AS6" s="2"/>
      <c r="AT6" s="45">
        <v>19711</v>
      </c>
      <c r="AU6" s="29"/>
      <c r="AV6" s="115">
        <f>IF(AT7="","",AT6/AT7)</f>
        <v>9.9199798691494721</v>
      </c>
      <c r="AW6" s="2"/>
      <c r="AX6" s="45">
        <v>17662</v>
      </c>
      <c r="AY6" s="29"/>
      <c r="AZ6" s="115">
        <f>IF(AX7="","",AX6/AX7)</f>
        <v>9.3499205929062992</v>
      </c>
      <c r="BA6" s="2"/>
      <c r="BB6" s="45">
        <v>17880</v>
      </c>
      <c r="BC6" s="29"/>
      <c r="BD6" s="115">
        <f>IF(BB7="","",BB6/BB7)</f>
        <v>9.7651556526488257</v>
      </c>
      <c r="BE6" s="2"/>
      <c r="BF6" s="1">
        <f t="shared" si="0"/>
        <v>211094</v>
      </c>
      <c r="BG6" s="29"/>
      <c r="BH6" s="87">
        <f>IFERROR((IF(BF7="","",BF6/BF7)),"")</f>
        <v>9.4171127765881515</v>
      </c>
    </row>
    <row r="7" spans="1:60" ht="77.25" thickBot="1" x14ac:dyDescent="0.3">
      <c r="A7" s="111"/>
      <c r="B7" s="93"/>
      <c r="C7" s="6"/>
      <c r="D7" s="33" t="s">
        <v>43</v>
      </c>
      <c r="E7" s="34"/>
      <c r="F7" s="4"/>
      <c r="G7" s="33" t="s">
        <v>42</v>
      </c>
      <c r="H7" s="34"/>
      <c r="I7" s="35"/>
      <c r="J7" s="46">
        <v>1721</v>
      </c>
      <c r="K7" s="36"/>
      <c r="L7" s="116"/>
      <c r="M7" s="35"/>
      <c r="N7" s="46">
        <v>1667</v>
      </c>
      <c r="O7" s="36"/>
      <c r="P7" s="116"/>
      <c r="Q7" s="35"/>
      <c r="R7" s="46">
        <v>1796</v>
      </c>
      <c r="S7" s="36"/>
      <c r="T7" s="116"/>
      <c r="U7" s="4"/>
      <c r="V7" s="46">
        <v>1822</v>
      </c>
      <c r="W7" s="34"/>
      <c r="X7" s="116"/>
      <c r="Y7" s="4"/>
      <c r="Z7" s="46">
        <v>2046</v>
      </c>
      <c r="AA7" s="34"/>
      <c r="AB7" s="116"/>
      <c r="AC7" s="4"/>
      <c r="AD7" s="46">
        <v>1930</v>
      </c>
      <c r="AE7" s="34"/>
      <c r="AF7" s="116"/>
      <c r="AG7" s="4"/>
      <c r="AH7" s="46">
        <v>1980</v>
      </c>
      <c r="AI7" s="34"/>
      <c r="AJ7" s="116"/>
      <c r="AK7" s="4"/>
      <c r="AL7" s="46">
        <v>1985</v>
      </c>
      <c r="AM7" s="34"/>
      <c r="AN7" s="116"/>
      <c r="AO7" s="4"/>
      <c r="AP7" s="46">
        <v>1762</v>
      </c>
      <c r="AQ7" s="34"/>
      <c r="AR7" s="116"/>
      <c r="AS7" s="4"/>
      <c r="AT7" s="46">
        <v>1987</v>
      </c>
      <c r="AU7" s="34"/>
      <c r="AV7" s="116"/>
      <c r="AW7" s="4"/>
      <c r="AX7" s="46">
        <v>1889</v>
      </c>
      <c r="AY7" s="34"/>
      <c r="AZ7" s="116"/>
      <c r="BA7" s="4"/>
      <c r="BB7" s="46">
        <v>1831</v>
      </c>
      <c r="BC7" s="34"/>
      <c r="BD7" s="116"/>
      <c r="BE7" s="4"/>
      <c r="BF7" s="37">
        <f t="shared" si="0"/>
        <v>22416</v>
      </c>
      <c r="BG7" s="34"/>
      <c r="BH7" s="88"/>
    </row>
    <row r="8" spans="1:60" ht="76.5" x14ac:dyDescent="0.25">
      <c r="A8" s="110">
        <v>7</v>
      </c>
      <c r="B8" s="92" t="s">
        <v>41</v>
      </c>
      <c r="C8" s="5"/>
      <c r="D8" s="28" t="s">
        <v>39</v>
      </c>
      <c r="E8" s="29"/>
      <c r="F8" s="2"/>
      <c r="G8" s="30" t="s">
        <v>40</v>
      </c>
      <c r="H8" s="29"/>
      <c r="I8" s="31"/>
      <c r="J8" s="45">
        <v>1513</v>
      </c>
      <c r="K8" s="32"/>
      <c r="L8" s="115">
        <v>0.88</v>
      </c>
      <c r="M8" s="31"/>
      <c r="N8" s="45" t="s">
        <v>83</v>
      </c>
      <c r="O8" s="32"/>
      <c r="P8" s="115">
        <v>1.46</v>
      </c>
      <c r="Q8" s="31"/>
      <c r="R8" s="45">
        <v>2268</v>
      </c>
      <c r="S8" s="32"/>
      <c r="T8" s="115">
        <v>1.26</v>
      </c>
      <c r="U8" s="2"/>
      <c r="V8" s="45">
        <v>993</v>
      </c>
      <c r="W8" s="29"/>
      <c r="X8" s="115">
        <v>0.55000000000000004</v>
      </c>
      <c r="Y8" s="2"/>
      <c r="Z8" s="45">
        <v>1655</v>
      </c>
      <c r="AA8" s="29"/>
      <c r="AB8" s="115">
        <v>0.81</v>
      </c>
      <c r="AC8" s="2"/>
      <c r="AD8" s="45">
        <v>979</v>
      </c>
      <c r="AE8" s="29"/>
      <c r="AF8" s="115">
        <v>0.51</v>
      </c>
      <c r="AG8" s="2"/>
      <c r="AH8" s="45">
        <v>1479</v>
      </c>
      <c r="AI8" s="29"/>
      <c r="AJ8" s="115">
        <v>0.75</v>
      </c>
      <c r="AK8" s="2"/>
      <c r="AL8" s="45">
        <v>1604</v>
      </c>
      <c r="AM8" s="29"/>
      <c r="AN8" s="115">
        <v>0.81</v>
      </c>
      <c r="AO8" s="2"/>
      <c r="AP8" s="45">
        <v>1329</v>
      </c>
      <c r="AQ8" s="29"/>
      <c r="AR8" s="115">
        <v>0.84</v>
      </c>
      <c r="AS8" s="2"/>
      <c r="AT8" s="45">
        <v>1772</v>
      </c>
      <c r="AU8" s="29"/>
      <c r="AV8" s="115">
        <v>0.89</v>
      </c>
      <c r="AW8" s="2"/>
      <c r="AX8" s="45">
        <v>958</v>
      </c>
      <c r="AY8" s="29"/>
      <c r="AZ8" s="115">
        <v>0.51</v>
      </c>
      <c r="BA8" s="2"/>
      <c r="BB8" s="45">
        <v>19809</v>
      </c>
      <c r="BC8" s="29"/>
      <c r="BD8" s="115">
        <v>1.04</v>
      </c>
      <c r="BE8" s="2"/>
      <c r="BF8" s="1" t="e">
        <f t="shared" si="0"/>
        <v>#VALUE!</v>
      </c>
      <c r="BG8" s="29"/>
      <c r="BH8" s="87" t="str">
        <f>IFERROR((IF(BF9="","",BF8/BF9)),"")</f>
        <v/>
      </c>
    </row>
    <row r="9" spans="1:60" ht="77.25" thickBot="1" x14ac:dyDescent="0.3">
      <c r="A9" s="111"/>
      <c r="B9" s="93"/>
      <c r="C9" s="6"/>
      <c r="D9" s="33" t="s">
        <v>39</v>
      </c>
      <c r="E9" s="34"/>
      <c r="F9" s="4"/>
      <c r="G9" s="33" t="s">
        <v>38</v>
      </c>
      <c r="H9" s="34"/>
      <c r="I9" s="35"/>
      <c r="J9" s="46">
        <v>1721</v>
      </c>
      <c r="K9" s="36"/>
      <c r="L9" s="116"/>
      <c r="M9" s="35"/>
      <c r="N9" s="46">
        <v>1667</v>
      </c>
      <c r="O9" s="36"/>
      <c r="P9" s="116"/>
      <c r="Q9" s="35"/>
      <c r="R9" s="46">
        <v>1796</v>
      </c>
      <c r="S9" s="36"/>
      <c r="T9" s="116"/>
      <c r="U9" s="4"/>
      <c r="V9" s="46">
        <v>1822</v>
      </c>
      <c r="W9" s="34"/>
      <c r="X9" s="116"/>
      <c r="Y9" s="4"/>
      <c r="Z9" s="46">
        <v>2046</v>
      </c>
      <c r="AA9" s="34"/>
      <c r="AB9" s="116"/>
      <c r="AC9" s="4"/>
      <c r="AD9" s="46">
        <v>1930</v>
      </c>
      <c r="AE9" s="34"/>
      <c r="AF9" s="116"/>
      <c r="AG9" s="4"/>
      <c r="AH9" s="46">
        <v>1980</v>
      </c>
      <c r="AI9" s="34"/>
      <c r="AJ9" s="116"/>
      <c r="AK9" s="4"/>
      <c r="AL9" s="46">
        <v>1985</v>
      </c>
      <c r="AM9" s="34"/>
      <c r="AN9" s="116"/>
      <c r="AO9" s="4"/>
      <c r="AP9" s="46">
        <v>1762</v>
      </c>
      <c r="AQ9" s="34"/>
      <c r="AR9" s="116"/>
      <c r="AS9" s="4"/>
      <c r="AT9" s="46">
        <v>1987</v>
      </c>
      <c r="AU9" s="34"/>
      <c r="AV9" s="116"/>
      <c r="AW9" s="4"/>
      <c r="AX9" s="46">
        <v>1889</v>
      </c>
      <c r="AY9" s="34"/>
      <c r="AZ9" s="116"/>
      <c r="BA9" s="4"/>
      <c r="BB9" s="46">
        <v>17903</v>
      </c>
      <c r="BC9" s="34"/>
      <c r="BD9" s="116"/>
      <c r="BE9" s="4"/>
      <c r="BF9" s="37">
        <f t="shared" si="0"/>
        <v>38488</v>
      </c>
      <c r="BG9" s="34"/>
      <c r="BH9" s="88"/>
    </row>
    <row r="10" spans="1:60" ht="63.75" x14ac:dyDescent="0.25">
      <c r="A10" s="110">
        <v>8</v>
      </c>
      <c r="B10" s="92" t="s">
        <v>37</v>
      </c>
      <c r="C10" s="5"/>
      <c r="D10" s="28" t="s">
        <v>35</v>
      </c>
      <c r="E10" s="29"/>
      <c r="F10" s="2"/>
      <c r="G10" s="30" t="s">
        <v>36</v>
      </c>
      <c r="H10" s="29"/>
      <c r="I10" s="31"/>
      <c r="J10" s="45">
        <v>18389</v>
      </c>
      <c r="K10" s="32"/>
      <c r="L10" s="115">
        <f>IF(J11="","",((J10/J11)*100))</f>
        <v>92.397748969952758</v>
      </c>
      <c r="M10" s="31"/>
      <c r="N10" s="45">
        <v>15505</v>
      </c>
      <c r="O10" s="32"/>
      <c r="P10" s="115">
        <f>IF(N11="","",((N10/N11)*100))</f>
        <v>86.388455538221535</v>
      </c>
      <c r="Q10" s="31"/>
      <c r="R10" s="45">
        <v>17448</v>
      </c>
      <c r="S10" s="32"/>
      <c r="T10" s="115">
        <f>IF(R11="","",((R10/R11)*100))</f>
        <v>88.496652465003052</v>
      </c>
      <c r="U10" s="2"/>
      <c r="V10" s="45">
        <v>18447</v>
      </c>
      <c r="W10" s="29"/>
      <c r="X10" s="115">
        <f>IF(V11="","",((V10/V11)*100))</f>
        <v>94.891975308641975</v>
      </c>
      <c r="Y10" s="2"/>
      <c r="Z10" s="45">
        <v>18185</v>
      </c>
      <c r="AA10" s="29"/>
      <c r="AB10" s="115">
        <f>IF(Z11="","",((Z10/Z11)*100))</f>
        <v>91.658266129032256</v>
      </c>
      <c r="AC10" s="2"/>
      <c r="AD10" s="45">
        <v>18251</v>
      </c>
      <c r="AE10" s="29"/>
      <c r="AF10" s="115">
        <f>IF(AD11="","",((AD10/AD11)*100))</f>
        <v>94.908996359854399</v>
      </c>
      <c r="AG10" s="2"/>
      <c r="AH10" s="45">
        <v>18423</v>
      </c>
      <c r="AI10" s="29"/>
      <c r="AJ10" s="115">
        <f>IF(AH11="","",((AH10/AH11)*100))</f>
        <v>92.568586071751582</v>
      </c>
      <c r="AK10" s="2"/>
      <c r="AL10" s="45">
        <v>18143</v>
      </c>
      <c r="AM10" s="29"/>
      <c r="AN10" s="115">
        <f>IF(AL11="","",((AL10/AL11)*100))</f>
        <v>91.877247176786341</v>
      </c>
      <c r="AO10" s="2"/>
      <c r="AP10" s="45">
        <v>17811</v>
      </c>
      <c r="AQ10" s="29"/>
      <c r="AR10" s="115">
        <f>IF(AP11="","",((AP10/AP11)*100))</f>
        <v>93.056426332288396</v>
      </c>
      <c r="AS10" s="2"/>
      <c r="AT10" s="45">
        <v>18006</v>
      </c>
      <c r="AU10" s="29"/>
      <c r="AV10" s="115">
        <f>IF(AT11="","",((AT10/AT11)*100))</f>
        <v>91.040550106178586</v>
      </c>
      <c r="AW10" s="2"/>
      <c r="AX10" s="45">
        <v>18212</v>
      </c>
      <c r="AY10" s="29"/>
      <c r="AZ10" s="115">
        <f>IF(AX11="","",((AX10/AX11)*100))</f>
        <v>95.002608242044857</v>
      </c>
      <c r="BA10" s="2"/>
      <c r="BB10" s="45">
        <v>17903</v>
      </c>
      <c r="BC10" s="29"/>
      <c r="BD10" s="115">
        <f>IF(BB11="","",((BB10/BB11)*100))</f>
        <v>90.378110959664809</v>
      </c>
      <c r="BE10" s="2"/>
      <c r="BF10" s="1">
        <f t="shared" si="0"/>
        <v>214723</v>
      </c>
      <c r="BG10" s="29"/>
      <c r="BH10" s="87">
        <f>IFERROR((IF(BF11="","",BF10/BF11)),"")</f>
        <v>0.91910436517108829</v>
      </c>
    </row>
    <row r="11" spans="1:60" ht="64.5" thickBot="1" x14ac:dyDescent="0.3">
      <c r="A11" s="111"/>
      <c r="B11" s="93"/>
      <c r="C11" s="6"/>
      <c r="D11" s="33" t="s">
        <v>35</v>
      </c>
      <c r="E11" s="34"/>
      <c r="F11" s="4"/>
      <c r="G11" s="33" t="s">
        <v>34</v>
      </c>
      <c r="H11" s="34"/>
      <c r="I11" s="35"/>
      <c r="J11" s="46">
        <v>19902</v>
      </c>
      <c r="K11" s="36"/>
      <c r="L11" s="116"/>
      <c r="M11" s="35"/>
      <c r="N11" s="46">
        <v>17948</v>
      </c>
      <c r="O11" s="36"/>
      <c r="P11" s="116"/>
      <c r="Q11" s="35"/>
      <c r="R11" s="46">
        <v>19716</v>
      </c>
      <c r="S11" s="36"/>
      <c r="T11" s="116"/>
      <c r="U11" s="4"/>
      <c r="V11" s="46">
        <v>19440</v>
      </c>
      <c r="W11" s="34"/>
      <c r="X11" s="116"/>
      <c r="Y11" s="4"/>
      <c r="Z11" s="46">
        <v>19840</v>
      </c>
      <c r="AA11" s="34"/>
      <c r="AB11" s="116"/>
      <c r="AC11" s="4"/>
      <c r="AD11" s="46">
        <v>19230</v>
      </c>
      <c r="AE11" s="34"/>
      <c r="AF11" s="116"/>
      <c r="AG11" s="4"/>
      <c r="AH11" s="46">
        <v>19902</v>
      </c>
      <c r="AI11" s="34"/>
      <c r="AJ11" s="116"/>
      <c r="AK11" s="4"/>
      <c r="AL11" s="46">
        <v>19747</v>
      </c>
      <c r="AM11" s="34"/>
      <c r="AN11" s="116"/>
      <c r="AO11" s="4"/>
      <c r="AP11" s="46">
        <v>19140</v>
      </c>
      <c r="AQ11" s="34"/>
      <c r="AR11" s="116"/>
      <c r="AS11" s="4"/>
      <c r="AT11" s="46">
        <v>19778</v>
      </c>
      <c r="AU11" s="34"/>
      <c r="AV11" s="116"/>
      <c r="AW11" s="4"/>
      <c r="AX11" s="46">
        <v>19170</v>
      </c>
      <c r="AY11" s="34"/>
      <c r="AZ11" s="116"/>
      <c r="BA11" s="4"/>
      <c r="BB11" s="46">
        <v>19809</v>
      </c>
      <c r="BC11" s="34"/>
      <c r="BD11" s="116"/>
      <c r="BE11" s="4"/>
      <c r="BF11" s="37">
        <f t="shared" si="0"/>
        <v>233622</v>
      </c>
      <c r="BG11" s="34"/>
      <c r="BH11" s="88"/>
    </row>
    <row r="12" spans="1:60" ht="89.25" x14ac:dyDescent="0.25">
      <c r="A12" s="110">
        <v>9</v>
      </c>
      <c r="B12" s="92" t="s">
        <v>33</v>
      </c>
      <c r="C12" s="5"/>
      <c r="D12" s="28" t="s">
        <v>32</v>
      </c>
      <c r="E12" s="29"/>
      <c r="F12" s="2"/>
      <c r="G12" s="30" t="s">
        <v>0</v>
      </c>
      <c r="H12" s="29"/>
      <c r="I12" s="31"/>
      <c r="J12" s="45">
        <v>1721</v>
      </c>
      <c r="K12" s="32"/>
      <c r="L12" s="115">
        <f>J12/J13</f>
        <v>2.6806853582554515</v>
      </c>
      <c r="M12" s="31"/>
      <c r="N12" s="45">
        <v>1667</v>
      </c>
      <c r="O12" s="32"/>
      <c r="P12" s="115">
        <f>IF(N13="","",N12/N13)</f>
        <v>2.6006240249609984</v>
      </c>
      <c r="Q12" s="31"/>
      <c r="R12" s="45">
        <v>1796</v>
      </c>
      <c r="S12" s="32"/>
      <c r="T12" s="115">
        <f>IF(R13="","",R12/R13)</f>
        <v>2.8417721518987342</v>
      </c>
      <c r="U12" s="2"/>
      <c r="V12" s="45">
        <v>1822</v>
      </c>
      <c r="W12" s="29"/>
      <c r="X12" s="115">
        <f>IF(V13="","",V12/V13)</f>
        <v>2.8117283950617282</v>
      </c>
      <c r="Y12" s="2"/>
      <c r="Z12" s="45">
        <v>2046</v>
      </c>
      <c r="AA12" s="29"/>
      <c r="AB12" s="115">
        <f>IF(Z13="","",Z12/Z13)</f>
        <v>3.1968749999999999</v>
      </c>
      <c r="AC12" s="2"/>
      <c r="AD12" s="45">
        <v>1930</v>
      </c>
      <c r="AE12" s="29"/>
      <c r="AF12" s="115">
        <f>IF(AD13="","",AD12/AD13)</f>
        <v>3.0109204368174729</v>
      </c>
      <c r="AG12" s="2"/>
      <c r="AH12" s="45">
        <v>1980</v>
      </c>
      <c r="AI12" s="29"/>
      <c r="AJ12" s="115">
        <f>IF(AH13="","",AH12/AH13)</f>
        <v>3.0841121495327104</v>
      </c>
      <c r="AK12" s="2"/>
      <c r="AL12" s="45">
        <v>1985</v>
      </c>
      <c r="AM12" s="29"/>
      <c r="AN12" s="115">
        <f>IF(AL13="","",AL12/AL13)</f>
        <v>3.1161695447409734</v>
      </c>
      <c r="AO12" s="2"/>
      <c r="AP12" s="45">
        <v>1762</v>
      </c>
      <c r="AQ12" s="29"/>
      <c r="AR12" s="115">
        <f>IF(AP13="","",AP12/AP13)</f>
        <v>2.761755485893417</v>
      </c>
      <c r="AS12" s="2"/>
      <c r="AT12" s="45">
        <v>1987</v>
      </c>
      <c r="AU12" s="29"/>
      <c r="AV12" s="115">
        <f>IF(AT13="","",AT12/AT13)</f>
        <v>3.0758513931888545</v>
      </c>
      <c r="AW12" s="2"/>
      <c r="AX12" s="45">
        <v>1889</v>
      </c>
      <c r="AY12" s="29"/>
      <c r="AZ12" s="115">
        <f>IF(AX13="","",AX12/AX13)</f>
        <v>2.9561815336463222</v>
      </c>
      <c r="BA12" s="2"/>
      <c r="BB12" s="45">
        <v>1831</v>
      </c>
      <c r="BC12" s="29"/>
      <c r="BD12" s="115">
        <f>IF(BB13="","",BB12/BB13)</f>
        <v>2.8654147104851329</v>
      </c>
      <c r="BE12" s="2"/>
      <c r="BF12" s="1">
        <f t="shared" si="0"/>
        <v>22416</v>
      </c>
      <c r="BG12" s="29"/>
      <c r="BH12" s="87">
        <f>IFERROR((IF(BF13="","",BF12/BF13)),"")</f>
        <v>35.024999999999999</v>
      </c>
    </row>
    <row r="13" spans="1:60" ht="102.75" thickBot="1" x14ac:dyDescent="0.3">
      <c r="A13" s="111"/>
      <c r="B13" s="93"/>
      <c r="C13" s="6"/>
      <c r="D13" s="33" t="s">
        <v>31</v>
      </c>
      <c r="E13" s="34"/>
      <c r="F13" s="4"/>
      <c r="G13" s="33" t="s">
        <v>30</v>
      </c>
      <c r="H13" s="34"/>
      <c r="I13" s="35"/>
      <c r="J13" s="46">
        <v>642</v>
      </c>
      <c r="K13" s="36"/>
      <c r="L13" s="116"/>
      <c r="M13" s="35"/>
      <c r="N13" s="46">
        <v>641</v>
      </c>
      <c r="O13" s="36"/>
      <c r="P13" s="116"/>
      <c r="Q13" s="35"/>
      <c r="R13" s="46">
        <v>632</v>
      </c>
      <c r="S13" s="36"/>
      <c r="T13" s="116"/>
      <c r="U13" s="4"/>
      <c r="V13" s="46">
        <v>648</v>
      </c>
      <c r="W13" s="34"/>
      <c r="X13" s="116"/>
      <c r="Y13" s="4"/>
      <c r="Z13" s="46">
        <v>640</v>
      </c>
      <c r="AA13" s="34"/>
      <c r="AB13" s="116"/>
      <c r="AC13" s="4"/>
      <c r="AD13" s="46">
        <v>641</v>
      </c>
      <c r="AE13" s="34"/>
      <c r="AF13" s="116"/>
      <c r="AG13" s="4"/>
      <c r="AH13" s="46">
        <v>642</v>
      </c>
      <c r="AI13" s="34"/>
      <c r="AJ13" s="116"/>
      <c r="AK13" s="4"/>
      <c r="AL13" s="46">
        <v>637</v>
      </c>
      <c r="AM13" s="34"/>
      <c r="AN13" s="116"/>
      <c r="AO13" s="4"/>
      <c r="AP13" s="46">
        <v>638</v>
      </c>
      <c r="AQ13" s="34"/>
      <c r="AR13" s="116"/>
      <c r="AS13" s="4"/>
      <c r="AT13" s="46">
        <v>646</v>
      </c>
      <c r="AU13" s="34"/>
      <c r="AV13" s="116"/>
      <c r="AW13" s="4"/>
      <c r="AX13" s="46">
        <v>639</v>
      </c>
      <c r="AY13" s="34"/>
      <c r="AZ13" s="116"/>
      <c r="BA13" s="4"/>
      <c r="BB13" s="46">
        <v>639</v>
      </c>
      <c r="BC13" s="34"/>
      <c r="BD13" s="116"/>
      <c r="BE13" s="4"/>
      <c r="BF13" s="20">
        <f>IFERROR((ROUND((AVERAGE(J13,N13,R13,V13,Z13,AD13,AH13,AL13,AP13,AT13,AX13,BB13)),0)),"")</f>
        <v>640</v>
      </c>
      <c r="BG13" s="34"/>
      <c r="BH13" s="88"/>
    </row>
    <row r="14" spans="1:60" ht="89.25" x14ac:dyDescent="0.25">
      <c r="A14" s="110">
        <v>10</v>
      </c>
      <c r="B14" s="92" t="s">
        <v>29</v>
      </c>
      <c r="C14" s="5"/>
      <c r="D14" s="28" t="s">
        <v>28</v>
      </c>
      <c r="E14" s="29"/>
      <c r="F14" s="2"/>
      <c r="G14" s="30" t="s">
        <v>27</v>
      </c>
      <c r="H14" s="29"/>
      <c r="I14" s="31"/>
      <c r="J14" s="45">
        <v>6614</v>
      </c>
      <c r="K14" s="32"/>
      <c r="L14" s="115">
        <f>J14/J15</f>
        <v>0.28193870156443157</v>
      </c>
      <c r="M14" s="31"/>
      <c r="N14" s="45">
        <v>6744</v>
      </c>
      <c r="O14" s="32"/>
      <c r="P14" s="115">
        <f>IF(N15="","",N14/N15)</f>
        <v>0.27733684253814206</v>
      </c>
      <c r="Q14" s="31"/>
      <c r="R14" s="45">
        <v>6955</v>
      </c>
      <c r="S14" s="32"/>
      <c r="T14" s="115">
        <f>IF(R15="","",R14/R15)</f>
        <v>0.28756305300587115</v>
      </c>
      <c r="U14" s="2"/>
      <c r="V14" s="45">
        <v>6861</v>
      </c>
      <c r="W14" s="29"/>
      <c r="X14" s="115">
        <f>IF(V15="","",V14/V15)</f>
        <v>0.27032031834837084</v>
      </c>
      <c r="Y14" s="2"/>
      <c r="Z14" s="45">
        <v>7623</v>
      </c>
      <c r="AA14" s="29"/>
      <c r="AB14" s="115">
        <f>IF(Z15="","",Z14/Z15)</f>
        <v>0.29186767746381803</v>
      </c>
      <c r="AC14" s="2"/>
      <c r="AD14" s="45">
        <v>6872</v>
      </c>
      <c r="AE14" s="29"/>
      <c r="AF14" s="115">
        <f>IF(AD15="","",AD14/AD15)</f>
        <v>0.28407258897937249</v>
      </c>
      <c r="AG14" s="2"/>
      <c r="AH14" s="45">
        <v>6859</v>
      </c>
      <c r="AI14" s="29"/>
      <c r="AJ14" s="115">
        <f>IF(AH15="","",AH14/AH15)</f>
        <v>0.27154677540678568</v>
      </c>
      <c r="AK14" s="2"/>
      <c r="AL14" s="45">
        <v>7065</v>
      </c>
      <c r="AM14" s="29"/>
      <c r="AN14" s="115">
        <f>IF(AL15="","",AL14/AL15)</f>
        <v>0.26862096498232008</v>
      </c>
      <c r="AO14" s="2"/>
      <c r="AP14" s="45">
        <v>7007</v>
      </c>
      <c r="AQ14" s="29"/>
      <c r="AR14" s="115">
        <f>IF(AP15="","",AP14/AP15)</f>
        <v>0.25998070644108046</v>
      </c>
      <c r="AS14" s="2"/>
      <c r="AT14" s="45">
        <v>7729</v>
      </c>
      <c r="AU14" s="29"/>
      <c r="AV14" s="115">
        <f>IF(AT15="","",AT14/AT15)</f>
        <v>0.29055298672982216</v>
      </c>
      <c r="AW14" s="2"/>
      <c r="AX14" s="45">
        <v>7463</v>
      </c>
      <c r="AY14" s="29"/>
      <c r="AZ14" s="115">
        <f>IF(AX15="","",AX14/AX15)</f>
        <v>0.27686885549990725</v>
      </c>
      <c r="BA14" s="2"/>
      <c r="BB14" s="45">
        <v>7865</v>
      </c>
      <c r="BC14" s="29"/>
      <c r="BD14" s="115">
        <f>IF(BB15="","",BB14/BB15)</f>
        <v>0.3378146207370501</v>
      </c>
      <c r="BE14" s="2"/>
      <c r="BF14" s="1">
        <f>IF((J14+N14+R14+V14+Z14+AD14+AH14+AL14+AP14+AT14+AX14+BB14)&gt;0,(J14+N14+R14+V14+Z14+AD14+AH14+AL14+AP14+AT14+AX14+BB14),"")</f>
        <v>85657</v>
      </c>
      <c r="BG14" s="29"/>
      <c r="BH14" s="87">
        <f>IFERROR((IF(BF15="","",BF14/BF15)),"")</f>
        <v>0.28269450366664245</v>
      </c>
    </row>
    <row r="15" spans="1:60" ht="115.5" thickBot="1" x14ac:dyDescent="0.3">
      <c r="A15" s="111"/>
      <c r="B15" s="93"/>
      <c r="C15" s="6"/>
      <c r="D15" s="33" t="s">
        <v>87</v>
      </c>
      <c r="E15" s="34"/>
      <c r="F15" s="4"/>
      <c r="G15" s="33" t="s">
        <v>23</v>
      </c>
      <c r="H15" s="34"/>
      <c r="I15" s="35"/>
      <c r="J15" s="46">
        <v>23459</v>
      </c>
      <c r="K15" s="36"/>
      <c r="L15" s="116"/>
      <c r="M15" s="35"/>
      <c r="N15" s="46">
        <v>24317</v>
      </c>
      <c r="O15" s="36"/>
      <c r="P15" s="116"/>
      <c r="Q15" s="35"/>
      <c r="R15" s="46">
        <v>24186</v>
      </c>
      <c r="S15" s="36"/>
      <c r="T15" s="116"/>
      <c r="U15" s="4"/>
      <c r="V15" s="46">
        <v>25381</v>
      </c>
      <c r="W15" s="34"/>
      <c r="X15" s="116"/>
      <c r="Y15" s="4"/>
      <c r="Z15" s="46">
        <v>26118</v>
      </c>
      <c r="AA15" s="34"/>
      <c r="AB15" s="116"/>
      <c r="AC15" s="4"/>
      <c r="AD15" s="46">
        <v>24191</v>
      </c>
      <c r="AE15" s="34"/>
      <c r="AF15" s="116"/>
      <c r="AG15" s="4"/>
      <c r="AH15" s="46">
        <v>25259</v>
      </c>
      <c r="AI15" s="34"/>
      <c r="AJ15" s="116"/>
      <c r="AK15" s="4"/>
      <c r="AL15" s="46">
        <v>26301</v>
      </c>
      <c r="AM15" s="34"/>
      <c r="AN15" s="116"/>
      <c r="AO15" s="4"/>
      <c r="AP15" s="46">
        <v>26952</v>
      </c>
      <c r="AQ15" s="34"/>
      <c r="AR15" s="116"/>
      <c r="AS15" s="4"/>
      <c r="AT15" s="46">
        <v>26601</v>
      </c>
      <c r="AU15" s="34"/>
      <c r="AV15" s="116"/>
      <c r="AW15" s="4"/>
      <c r="AX15" s="46">
        <v>26955</v>
      </c>
      <c r="AY15" s="34"/>
      <c r="AZ15" s="116"/>
      <c r="BA15" s="4"/>
      <c r="BB15" s="46">
        <v>23282</v>
      </c>
      <c r="BC15" s="34"/>
      <c r="BD15" s="116"/>
      <c r="BE15" s="4"/>
      <c r="BF15" s="37">
        <f>IF((J15+N15+R15+V15+Z15+AD15+AH15+AL15+AP15+AT15+AX15+BB15)&gt;0,(J15+N15+R15+V15+Z15+AD15+AH15+AL15+AP15+AT15+AX15+BB15),"")</f>
        <v>303002</v>
      </c>
      <c r="BG15" s="34"/>
      <c r="BH15" s="88"/>
    </row>
    <row r="16" spans="1:60" ht="89.25" x14ac:dyDescent="0.25">
      <c r="A16" s="110">
        <v>11</v>
      </c>
      <c r="B16" s="92" t="s">
        <v>26</v>
      </c>
      <c r="C16" s="5"/>
      <c r="D16" s="47" t="s">
        <v>25</v>
      </c>
      <c r="E16" s="29"/>
      <c r="F16" s="2"/>
      <c r="G16" s="30" t="s">
        <v>24</v>
      </c>
      <c r="H16" s="29"/>
      <c r="I16" s="31"/>
      <c r="J16" s="45">
        <v>5622</v>
      </c>
      <c r="K16" s="32"/>
      <c r="L16" s="115">
        <f>J16/J17</f>
        <v>0.23965215908606505</v>
      </c>
      <c r="M16" s="31"/>
      <c r="N16" s="45">
        <v>5642</v>
      </c>
      <c r="O16" s="32"/>
      <c r="P16" s="115">
        <f>IF(N17="","",N16/N17)</f>
        <v>0.23201875231319652</v>
      </c>
      <c r="Q16" s="31"/>
      <c r="R16" s="45">
        <v>5912</v>
      </c>
      <c r="S16" s="32"/>
      <c r="T16" s="115">
        <f>IF(R17="","",R16/R17)</f>
        <v>0.2444086154863781</v>
      </c>
      <c r="U16" s="2"/>
      <c r="V16" s="45">
        <v>5832</v>
      </c>
      <c r="W16" s="29"/>
      <c r="X16" s="115">
        <f>IF(V17="","",V16/V17)</f>
        <v>0.22790152403282532</v>
      </c>
      <c r="Y16" s="2"/>
      <c r="Z16" s="45">
        <v>6480</v>
      </c>
      <c r="AA16" s="29"/>
      <c r="AB16" s="115">
        <f>IF(Z17="","",Z16/Z17)</f>
        <v>0.24810475534114404</v>
      </c>
      <c r="AC16" s="2"/>
      <c r="AD16" s="45">
        <v>5842</v>
      </c>
      <c r="AE16" s="29"/>
      <c r="AF16" s="115">
        <f>IF(AD17="","",AD16/AD17)</f>
        <v>0.24149477078252243</v>
      </c>
      <c r="AG16" s="2"/>
      <c r="AH16" s="45">
        <v>5831</v>
      </c>
      <c r="AI16" s="29"/>
      <c r="AJ16" s="115">
        <f>IF(AH17="","",AH16/AH17)</f>
        <v>0.23084841046755611</v>
      </c>
      <c r="AK16" s="2"/>
      <c r="AL16" s="45">
        <v>6005</v>
      </c>
      <c r="AM16" s="29"/>
      <c r="AN16" s="115">
        <f>IF(AL17="","",AL16/AL17)</f>
        <v>0.22831831489296986</v>
      </c>
      <c r="AO16" s="2"/>
      <c r="AP16" s="45">
        <v>5956</v>
      </c>
      <c r="AQ16" s="29"/>
      <c r="AR16" s="115">
        <f>IF(AP17="","",AP16/AP17)</f>
        <v>0.22098545562481448</v>
      </c>
      <c r="AS16" s="2"/>
      <c r="AT16" s="45">
        <v>6570</v>
      </c>
      <c r="AU16" s="29"/>
      <c r="AV16" s="115">
        <f>IF(AT17="","",AT16/AT17)</f>
        <v>0.24698319612044661</v>
      </c>
      <c r="AW16" s="2"/>
      <c r="AX16" s="45">
        <v>5597</v>
      </c>
      <c r="AY16" s="29"/>
      <c r="AZ16" s="115">
        <f>IF(AX17="","",AX16/AX17)</f>
        <v>0.20764236690780932</v>
      </c>
      <c r="BA16" s="2"/>
      <c r="BB16" s="45">
        <v>6685</v>
      </c>
      <c r="BC16" s="29"/>
      <c r="BD16" s="115">
        <f>IF(BB17="","",BB16/BB17)</f>
        <v>0.28713168971737824</v>
      </c>
      <c r="BE16" s="2"/>
      <c r="BF16" s="1">
        <f>IF((J16+N16+R16+V16+Z16+AD16+AH16+AL16+AP16+AT16+AX16+BB16)&gt;0,(J16+N16+R16+V16+Z16+AD16+AH16+AL16+AP16+AT16+AX16+BB16),"")</f>
        <v>71974</v>
      </c>
      <c r="BG16" s="29"/>
      <c r="BH16" s="87">
        <f>IFERROR((IF(BF17="","",BF16/BF17)),"")</f>
        <v>0.23737030612042981</v>
      </c>
    </row>
    <row r="17" spans="1:60" ht="115.5" thickBot="1" x14ac:dyDescent="0.3">
      <c r="A17" s="111"/>
      <c r="B17" s="93"/>
      <c r="C17" s="6"/>
      <c r="D17" s="33" t="s">
        <v>87</v>
      </c>
      <c r="E17" s="34"/>
      <c r="F17" s="4"/>
      <c r="G17" s="33" t="s">
        <v>23</v>
      </c>
      <c r="H17" s="34"/>
      <c r="I17" s="35"/>
      <c r="J17" s="46">
        <v>23459</v>
      </c>
      <c r="K17" s="36"/>
      <c r="L17" s="116"/>
      <c r="M17" s="35"/>
      <c r="N17" s="46">
        <v>24317</v>
      </c>
      <c r="O17" s="36"/>
      <c r="P17" s="116"/>
      <c r="Q17" s="35"/>
      <c r="R17" s="46">
        <v>24189</v>
      </c>
      <c r="S17" s="36"/>
      <c r="T17" s="116"/>
      <c r="U17" s="4"/>
      <c r="V17" s="46">
        <v>25590</v>
      </c>
      <c r="W17" s="34"/>
      <c r="X17" s="116"/>
      <c r="Y17" s="4"/>
      <c r="Z17" s="46">
        <v>26118</v>
      </c>
      <c r="AA17" s="34"/>
      <c r="AB17" s="116"/>
      <c r="AC17" s="4"/>
      <c r="AD17" s="46">
        <v>24191</v>
      </c>
      <c r="AE17" s="34"/>
      <c r="AF17" s="116"/>
      <c r="AG17" s="4"/>
      <c r="AH17" s="46">
        <v>25259</v>
      </c>
      <c r="AI17" s="34"/>
      <c r="AJ17" s="116"/>
      <c r="AK17" s="4"/>
      <c r="AL17" s="46">
        <v>26301</v>
      </c>
      <c r="AM17" s="34"/>
      <c r="AN17" s="116"/>
      <c r="AO17" s="4"/>
      <c r="AP17" s="46">
        <v>26952</v>
      </c>
      <c r="AQ17" s="34"/>
      <c r="AR17" s="116"/>
      <c r="AS17" s="4"/>
      <c r="AT17" s="46">
        <v>26601</v>
      </c>
      <c r="AU17" s="34"/>
      <c r="AV17" s="116"/>
      <c r="AW17" s="4"/>
      <c r="AX17" s="46">
        <v>26955</v>
      </c>
      <c r="AY17" s="34"/>
      <c r="AZ17" s="116"/>
      <c r="BA17" s="4"/>
      <c r="BB17" s="46">
        <v>23282</v>
      </c>
      <c r="BC17" s="34"/>
      <c r="BD17" s="116"/>
      <c r="BE17" s="4"/>
      <c r="BF17" s="37">
        <f>IF((J17+N17+R17+V17+Z17+AD17+AH17+AL17+AP17+AT17+AX17+BB17)&gt;0,(J17+N17+R17+V17+Z17+AD17+AH17+AL17+AP17+AT17+AX17+BB17),"")</f>
        <v>303214</v>
      </c>
      <c r="BG17" s="34"/>
      <c r="BH17" s="88"/>
    </row>
    <row r="18" spans="1:60" ht="127.5" x14ac:dyDescent="0.25">
      <c r="A18" s="110">
        <v>12</v>
      </c>
      <c r="B18" s="92" t="s">
        <v>22</v>
      </c>
      <c r="C18" s="5"/>
      <c r="D18" s="28" t="s">
        <v>21</v>
      </c>
      <c r="E18" s="29"/>
      <c r="F18" s="2"/>
      <c r="G18" s="30" t="s">
        <v>20</v>
      </c>
      <c r="H18" s="29"/>
      <c r="I18" s="31"/>
      <c r="J18" s="45">
        <v>827</v>
      </c>
      <c r="K18" s="32"/>
      <c r="L18" s="115">
        <f>IF(J19="","",J18/J19)</f>
        <v>75.181818181818187</v>
      </c>
      <c r="M18" s="31"/>
      <c r="N18" s="45">
        <v>844</v>
      </c>
      <c r="O18" s="32"/>
      <c r="P18" s="115">
        <f>IF(N19="","",N18/N19)</f>
        <v>76.727272727272734</v>
      </c>
      <c r="Q18" s="31"/>
      <c r="R18" s="45">
        <v>894</v>
      </c>
      <c r="S18" s="32"/>
      <c r="T18" s="115">
        <f>IF(R19="","",R18/R19)</f>
        <v>81.272727272727266</v>
      </c>
      <c r="U18" s="2"/>
      <c r="V18" s="45">
        <v>905</v>
      </c>
      <c r="W18" s="29"/>
      <c r="X18" s="115">
        <f>IF(V19="","",V18/V19)</f>
        <v>82.272727272727266</v>
      </c>
      <c r="Y18" s="2"/>
      <c r="Z18" s="45">
        <v>987</v>
      </c>
      <c r="AA18" s="29"/>
      <c r="AB18" s="115">
        <f>IF(Z19="","",Z18/Z19)</f>
        <v>89.727272727272734</v>
      </c>
      <c r="AC18" s="2"/>
      <c r="AD18" s="45">
        <v>932</v>
      </c>
      <c r="AE18" s="29"/>
      <c r="AF18" s="115">
        <f>IF(AD19="","",AD18/AD19)</f>
        <v>84.727272727272734</v>
      </c>
      <c r="AG18" s="2"/>
      <c r="AH18" s="45">
        <v>984</v>
      </c>
      <c r="AI18" s="29"/>
      <c r="AJ18" s="115">
        <f>IF(AH19="","",AH18/AH19)</f>
        <v>89.454545454545453</v>
      </c>
      <c r="AK18" s="2"/>
      <c r="AL18" s="45">
        <v>903</v>
      </c>
      <c r="AM18" s="29"/>
      <c r="AN18" s="115">
        <f>IF(AL19="","",AL18/AL19)</f>
        <v>82.090909090909093</v>
      </c>
      <c r="AO18" s="2"/>
      <c r="AP18" s="45">
        <v>918</v>
      </c>
      <c r="AQ18" s="29"/>
      <c r="AR18" s="115">
        <f>IF(AP19="","",AP18/AP19)</f>
        <v>83.454545454545453</v>
      </c>
      <c r="AS18" s="2"/>
      <c r="AT18" s="45">
        <v>956</v>
      </c>
      <c r="AU18" s="29"/>
      <c r="AV18" s="115">
        <f>IF(AT19="","",AT18/AT19)</f>
        <v>86.909090909090907</v>
      </c>
      <c r="AW18" s="2"/>
      <c r="AX18" s="45">
        <v>980</v>
      </c>
      <c r="AY18" s="29"/>
      <c r="AZ18" s="115">
        <f>IF(AX19="","",AX18/AX19)</f>
        <v>89.090909090909093</v>
      </c>
      <c r="BA18" s="2"/>
      <c r="BB18" s="45">
        <v>686</v>
      </c>
      <c r="BC18" s="29"/>
      <c r="BD18" s="115">
        <f>IF(BB19="","",BB18/BB19)</f>
        <v>62.363636363636367</v>
      </c>
      <c r="BE18" s="2"/>
      <c r="BF18" s="1">
        <f>IF((J18+N18+R18+V18+Z18+AD18+AH18+AL18+AP18+AT18+AX18+BB18)&gt;0,(J18+N18+R18+V18+Z18+AD18+AH18+AL18+AP18+AT18+AX18+BB18),"")</f>
        <v>10816</v>
      </c>
      <c r="BG18" s="29"/>
      <c r="BH18" s="87">
        <f>IFERROR((IF(BF19="","",BF18/BF19)),"")</f>
        <v>983.27272727272725</v>
      </c>
    </row>
    <row r="19" spans="1:60" ht="90" thickBot="1" x14ac:dyDescent="0.3">
      <c r="A19" s="111"/>
      <c r="B19" s="93"/>
      <c r="C19" s="6"/>
      <c r="D19" s="33" t="s">
        <v>19</v>
      </c>
      <c r="E19" s="34"/>
      <c r="F19" s="4"/>
      <c r="G19" s="33" t="s">
        <v>11</v>
      </c>
      <c r="H19" s="34"/>
      <c r="I19" s="35"/>
      <c r="J19" s="46">
        <v>11</v>
      </c>
      <c r="K19" s="36"/>
      <c r="L19" s="116"/>
      <c r="M19" s="35"/>
      <c r="N19" s="46">
        <v>11</v>
      </c>
      <c r="O19" s="36"/>
      <c r="P19" s="116"/>
      <c r="Q19" s="35"/>
      <c r="R19" s="46">
        <v>11</v>
      </c>
      <c r="S19" s="36"/>
      <c r="T19" s="116"/>
      <c r="U19" s="4"/>
      <c r="V19" s="46">
        <v>11</v>
      </c>
      <c r="W19" s="34"/>
      <c r="X19" s="116"/>
      <c r="Y19" s="4"/>
      <c r="Z19" s="46">
        <v>11</v>
      </c>
      <c r="AA19" s="34"/>
      <c r="AB19" s="116"/>
      <c r="AC19" s="4"/>
      <c r="AD19" s="46">
        <v>11</v>
      </c>
      <c r="AE19" s="34"/>
      <c r="AF19" s="116"/>
      <c r="AG19" s="4"/>
      <c r="AH19" s="46">
        <v>11</v>
      </c>
      <c r="AI19" s="34"/>
      <c r="AJ19" s="116"/>
      <c r="AK19" s="4"/>
      <c r="AL19" s="46">
        <v>11</v>
      </c>
      <c r="AM19" s="34"/>
      <c r="AN19" s="116"/>
      <c r="AO19" s="4"/>
      <c r="AP19" s="46">
        <v>11</v>
      </c>
      <c r="AQ19" s="34"/>
      <c r="AR19" s="116"/>
      <c r="AS19" s="4"/>
      <c r="AT19" s="46">
        <v>11</v>
      </c>
      <c r="AU19" s="34"/>
      <c r="AV19" s="116"/>
      <c r="AW19" s="4"/>
      <c r="AX19" s="46">
        <v>11</v>
      </c>
      <c r="AY19" s="34"/>
      <c r="AZ19" s="116"/>
      <c r="BA19" s="4"/>
      <c r="BB19" s="46">
        <v>11</v>
      </c>
      <c r="BC19" s="34"/>
      <c r="BD19" s="116"/>
      <c r="BE19" s="4"/>
      <c r="BF19" s="20">
        <f>IFERROR((ROUND((AVERAGE(J19,N19,R19,V19,Z19,AD19,AH19,AL19,AP19,AT19,AX19,BB19)),0)),"")</f>
        <v>11</v>
      </c>
      <c r="BG19" s="34"/>
      <c r="BH19" s="88"/>
    </row>
    <row r="20" spans="1:60" ht="102" x14ac:dyDescent="0.25">
      <c r="A20" s="110">
        <v>13</v>
      </c>
      <c r="B20" s="92" t="s">
        <v>18</v>
      </c>
      <c r="C20" s="5"/>
      <c r="D20" s="28" t="s">
        <v>17</v>
      </c>
      <c r="E20" s="29"/>
      <c r="F20" s="2"/>
      <c r="G20" s="30" t="s">
        <v>16</v>
      </c>
      <c r="H20" s="29"/>
      <c r="I20" s="31"/>
      <c r="J20" s="45">
        <v>355</v>
      </c>
      <c r="K20" s="32"/>
      <c r="L20" s="115">
        <f>IF(J21="","",J20/J21)</f>
        <v>118.33333333333333</v>
      </c>
      <c r="M20" s="31"/>
      <c r="N20" s="45">
        <v>372</v>
      </c>
      <c r="O20" s="32"/>
      <c r="P20" s="115">
        <f>IF(N21="","",N20/N21)</f>
        <v>124</v>
      </c>
      <c r="Q20" s="31"/>
      <c r="R20" s="45">
        <v>429</v>
      </c>
      <c r="S20" s="32"/>
      <c r="T20" s="115">
        <f>IF(R21="","",R20/R21)</f>
        <v>143</v>
      </c>
      <c r="U20" s="2"/>
      <c r="V20" s="45">
        <v>508</v>
      </c>
      <c r="W20" s="29"/>
      <c r="X20" s="115">
        <f>IF(V21="","",V20/V21)</f>
        <v>169.33333333333334</v>
      </c>
      <c r="Y20" s="2"/>
      <c r="Z20" s="45">
        <v>462</v>
      </c>
      <c r="AA20" s="29"/>
      <c r="AB20" s="115">
        <f>IF(Z21="","",Z20/Z21)</f>
        <v>154</v>
      </c>
      <c r="AC20" s="2"/>
      <c r="AD20" s="45">
        <v>432</v>
      </c>
      <c r="AE20" s="29"/>
      <c r="AF20" s="115">
        <f>IF(AD21="","",AD20/AD21)</f>
        <v>144</v>
      </c>
      <c r="AG20" s="2"/>
      <c r="AH20" s="45">
        <v>439</v>
      </c>
      <c r="AI20" s="29"/>
      <c r="AJ20" s="115">
        <f>IF(AH21="","",AH20/AH21)</f>
        <v>146.33333333333334</v>
      </c>
      <c r="AK20" s="2"/>
      <c r="AL20" s="45">
        <v>439</v>
      </c>
      <c r="AM20" s="29"/>
      <c r="AN20" s="115">
        <f>IF(AL21="","",AL20/AL21)</f>
        <v>146.33333333333334</v>
      </c>
      <c r="AO20" s="2"/>
      <c r="AP20" s="45">
        <v>456</v>
      </c>
      <c r="AQ20" s="29"/>
      <c r="AR20" s="115">
        <f>IF(AP21="","",AP20/AP21)</f>
        <v>152</v>
      </c>
      <c r="AS20" s="2"/>
      <c r="AT20" s="45">
        <v>447</v>
      </c>
      <c r="AU20" s="29"/>
      <c r="AV20" s="115">
        <f>IF(AT21="","",AT20/AT21)</f>
        <v>149</v>
      </c>
      <c r="AW20" s="2"/>
      <c r="AX20" s="45">
        <v>449</v>
      </c>
      <c r="AY20" s="29"/>
      <c r="AZ20" s="115">
        <f>IF(AX21="","",AX20/AX21)</f>
        <v>149.66666666666666</v>
      </c>
      <c r="BA20" s="2"/>
      <c r="BB20" s="45">
        <v>453</v>
      </c>
      <c r="BC20" s="29"/>
      <c r="BD20" s="115">
        <f>IF(BB21="","",BB20/BB21)</f>
        <v>151</v>
      </c>
      <c r="BE20" s="2"/>
      <c r="BF20" s="1">
        <f>IF((J20+N20+R20+V20+Z20+AD20+AH20+AL20+AP20+AT20+AX20+BB20)&gt;0,(J20+N20+R20+V20+Z20+AD20+AH20+AL20+AP20+AT20+AX20+BB20),"")</f>
        <v>5241</v>
      </c>
      <c r="BG20" s="29"/>
      <c r="BH20" s="87">
        <f>IFERROR((IF(BF21="","",BF20/BF21)),"")</f>
        <v>1747</v>
      </c>
    </row>
    <row r="21" spans="1:60" ht="102.75" thickBot="1" x14ac:dyDescent="0.3">
      <c r="A21" s="111"/>
      <c r="B21" s="93"/>
      <c r="C21" s="6"/>
      <c r="D21" s="33" t="s">
        <v>15</v>
      </c>
      <c r="E21" s="34"/>
      <c r="F21" s="4"/>
      <c r="G21" s="33" t="s">
        <v>11</v>
      </c>
      <c r="H21" s="34"/>
      <c r="I21" s="35"/>
      <c r="J21" s="46">
        <v>3</v>
      </c>
      <c r="K21" s="36"/>
      <c r="L21" s="116"/>
      <c r="M21" s="35"/>
      <c r="N21" s="46">
        <v>3</v>
      </c>
      <c r="O21" s="36"/>
      <c r="P21" s="116"/>
      <c r="Q21" s="35"/>
      <c r="R21" s="46">
        <v>3</v>
      </c>
      <c r="S21" s="36"/>
      <c r="T21" s="116"/>
      <c r="U21" s="4"/>
      <c r="V21" s="46">
        <v>3</v>
      </c>
      <c r="W21" s="34"/>
      <c r="X21" s="116"/>
      <c r="Y21" s="4"/>
      <c r="Z21" s="46">
        <v>3</v>
      </c>
      <c r="AA21" s="34"/>
      <c r="AB21" s="116"/>
      <c r="AC21" s="4"/>
      <c r="AD21" s="46">
        <v>3</v>
      </c>
      <c r="AE21" s="34"/>
      <c r="AF21" s="116"/>
      <c r="AG21" s="4"/>
      <c r="AH21" s="46">
        <v>3</v>
      </c>
      <c r="AI21" s="34"/>
      <c r="AJ21" s="116"/>
      <c r="AK21" s="4"/>
      <c r="AL21" s="46">
        <v>3</v>
      </c>
      <c r="AM21" s="34"/>
      <c r="AN21" s="116"/>
      <c r="AO21" s="4"/>
      <c r="AP21" s="46">
        <v>3</v>
      </c>
      <c r="AQ21" s="34"/>
      <c r="AR21" s="116"/>
      <c r="AS21" s="4"/>
      <c r="AT21" s="46">
        <v>3</v>
      </c>
      <c r="AU21" s="34"/>
      <c r="AV21" s="116"/>
      <c r="AW21" s="4"/>
      <c r="AX21" s="46">
        <v>3</v>
      </c>
      <c r="AY21" s="34"/>
      <c r="AZ21" s="116"/>
      <c r="BA21" s="4"/>
      <c r="BB21" s="46">
        <v>3</v>
      </c>
      <c r="BC21" s="34"/>
      <c r="BD21" s="116"/>
      <c r="BE21" s="4"/>
      <c r="BF21" s="20">
        <f>IFERROR((ROUND((AVERAGE(J21,N21,R21,V21,Z21,AD21,AH21,AL21,AP21,AT21,AX21,BB21)),0)),"")</f>
        <v>3</v>
      </c>
      <c r="BG21" s="34"/>
      <c r="BH21" s="88"/>
    </row>
    <row r="22" spans="1:60" ht="102" x14ac:dyDescent="0.25">
      <c r="A22" s="110">
        <v>14</v>
      </c>
      <c r="B22" s="92" t="s">
        <v>14</v>
      </c>
      <c r="C22" s="5"/>
      <c r="D22" s="28" t="s">
        <v>12</v>
      </c>
      <c r="E22" s="29"/>
      <c r="F22" s="2"/>
      <c r="G22" s="30" t="s">
        <v>13</v>
      </c>
      <c r="H22" s="29"/>
      <c r="I22" s="31"/>
      <c r="J22" s="45">
        <v>472</v>
      </c>
      <c r="K22" s="32"/>
      <c r="L22" s="115">
        <f>IF(J23="","",J22/J23)</f>
        <v>59</v>
      </c>
      <c r="M22" s="31"/>
      <c r="N22" s="45">
        <v>472</v>
      </c>
      <c r="O22" s="32"/>
      <c r="P22" s="115">
        <f>IF(N23="","",N22/N23)</f>
        <v>59</v>
      </c>
      <c r="Q22" s="31"/>
      <c r="R22" s="45">
        <v>465</v>
      </c>
      <c r="S22" s="32"/>
      <c r="T22" s="115">
        <f>IF(R23="","",R22/R23)</f>
        <v>58.125</v>
      </c>
      <c r="U22" s="2"/>
      <c r="V22" s="45">
        <v>397</v>
      </c>
      <c r="W22" s="29">
        <v>8</v>
      </c>
      <c r="X22" s="115">
        <f>IF(V23="","",V22/V23)</f>
        <v>49.625</v>
      </c>
      <c r="Y22" s="2"/>
      <c r="Z22" s="45">
        <v>525</v>
      </c>
      <c r="AA22" s="29"/>
      <c r="AB22" s="115">
        <f>IF(Z23="","",Z22/Z23)</f>
        <v>65.625</v>
      </c>
      <c r="AC22" s="2"/>
      <c r="AD22" s="45">
        <v>500</v>
      </c>
      <c r="AE22" s="29"/>
      <c r="AF22" s="115">
        <f>IF(AD23="","",AD22/AD23)</f>
        <v>62.5</v>
      </c>
      <c r="AG22" s="2"/>
      <c r="AH22" s="45">
        <v>545</v>
      </c>
      <c r="AI22" s="29"/>
      <c r="AJ22" s="115">
        <f>IF(AH23="","",AH22/AH23)</f>
        <v>68.125</v>
      </c>
      <c r="AK22" s="2"/>
      <c r="AL22" s="45">
        <v>464</v>
      </c>
      <c r="AM22" s="29"/>
      <c r="AN22" s="115">
        <f>IF(AL23="","",AL22/AL23)</f>
        <v>58</v>
      </c>
      <c r="AO22" s="2"/>
      <c r="AP22" s="45">
        <v>462</v>
      </c>
      <c r="AQ22" s="29"/>
      <c r="AR22" s="115">
        <f>IF(AP23="","",AP22/AP23)</f>
        <v>57.75</v>
      </c>
      <c r="AS22" s="2"/>
      <c r="AT22" s="45">
        <v>509</v>
      </c>
      <c r="AU22" s="29"/>
      <c r="AV22" s="115">
        <f>IF(AT23="","",AT22/AT23)</f>
        <v>63.625</v>
      </c>
      <c r="AW22" s="2"/>
      <c r="AX22" s="45">
        <v>531</v>
      </c>
      <c r="AY22" s="29"/>
      <c r="AZ22" s="115">
        <f>IF(AX23="","",AX22/AX23)</f>
        <v>66.375</v>
      </c>
      <c r="BA22" s="2"/>
      <c r="BB22" s="45">
        <v>233</v>
      </c>
      <c r="BC22" s="29"/>
      <c r="BD22" s="115">
        <f>IF(BB23="","",BB22/BB23)</f>
        <v>29.125</v>
      </c>
      <c r="BE22" s="2"/>
      <c r="BF22" s="1">
        <f>IF((J22+N22+R22+V22+Z22+AD22+AH22+AL22+AP22+AT22+AX22+BB22)&gt;0,(J22+N22+R22+V22+Z22+AD22+AH22+AL22+AP22+AT22+AX22+BB22),"")</f>
        <v>5575</v>
      </c>
      <c r="BG22" s="29"/>
      <c r="BH22" s="87">
        <f>IFERROR((IF(BF23="","",BF22/BF23)),"")</f>
        <v>696.875</v>
      </c>
    </row>
    <row r="23" spans="1:60" ht="51.75" thickBot="1" x14ac:dyDescent="0.3">
      <c r="A23" s="111"/>
      <c r="B23" s="93"/>
      <c r="C23" s="6"/>
      <c r="D23" s="33" t="s">
        <v>12</v>
      </c>
      <c r="E23" s="34"/>
      <c r="F23" s="4"/>
      <c r="G23" s="33" t="s">
        <v>11</v>
      </c>
      <c r="H23" s="34"/>
      <c r="I23" s="35"/>
      <c r="J23" s="46">
        <v>8</v>
      </c>
      <c r="K23" s="36"/>
      <c r="L23" s="116"/>
      <c r="M23" s="35"/>
      <c r="N23" s="46">
        <v>8</v>
      </c>
      <c r="O23" s="36"/>
      <c r="P23" s="116"/>
      <c r="Q23" s="35"/>
      <c r="R23" s="46">
        <v>8</v>
      </c>
      <c r="S23" s="36"/>
      <c r="T23" s="116"/>
      <c r="U23" s="4"/>
      <c r="V23" s="46">
        <v>8</v>
      </c>
      <c r="W23" s="34"/>
      <c r="X23" s="116"/>
      <c r="Y23" s="4"/>
      <c r="Z23" s="46">
        <v>8</v>
      </c>
      <c r="AA23" s="34"/>
      <c r="AB23" s="116"/>
      <c r="AC23" s="4"/>
      <c r="AD23" s="46">
        <v>8</v>
      </c>
      <c r="AE23" s="34"/>
      <c r="AF23" s="116"/>
      <c r="AG23" s="4"/>
      <c r="AH23" s="46">
        <v>8</v>
      </c>
      <c r="AI23" s="34"/>
      <c r="AJ23" s="116"/>
      <c r="AK23" s="4"/>
      <c r="AL23" s="46">
        <v>8</v>
      </c>
      <c r="AM23" s="34"/>
      <c r="AN23" s="116"/>
      <c r="AO23" s="4"/>
      <c r="AP23" s="46">
        <v>8</v>
      </c>
      <c r="AQ23" s="34"/>
      <c r="AR23" s="116"/>
      <c r="AS23" s="4"/>
      <c r="AT23" s="46">
        <v>8</v>
      </c>
      <c r="AU23" s="34"/>
      <c r="AV23" s="116"/>
      <c r="AW23" s="4"/>
      <c r="AX23" s="46">
        <v>8</v>
      </c>
      <c r="AY23" s="34"/>
      <c r="AZ23" s="116"/>
      <c r="BA23" s="4"/>
      <c r="BB23" s="46">
        <v>8</v>
      </c>
      <c r="BC23" s="34"/>
      <c r="BD23" s="116"/>
      <c r="BE23" s="4"/>
      <c r="BF23" s="20">
        <f>IFERROR((ROUND((AVERAGE(J23,N23,R23,V23,Z23,AD23,AH23,AL23,AP23,AT23,AX23,BB23)),0)),"")</f>
        <v>8</v>
      </c>
      <c r="BG23" s="34"/>
      <c r="BH23" s="88"/>
    </row>
    <row r="24" spans="1:60" ht="127.5" x14ac:dyDescent="0.25">
      <c r="A24" s="110">
        <v>15</v>
      </c>
      <c r="B24" s="92" t="s">
        <v>10</v>
      </c>
      <c r="C24" s="5"/>
      <c r="D24" s="28" t="s">
        <v>9</v>
      </c>
      <c r="E24" s="29"/>
      <c r="F24" s="2"/>
      <c r="G24" s="30" t="s">
        <v>8</v>
      </c>
      <c r="H24" s="29"/>
      <c r="I24" s="31"/>
      <c r="J24" s="45">
        <v>4484</v>
      </c>
      <c r="K24" s="32"/>
      <c r="L24" s="115">
        <f>IF(J25="","",((J24/J25)*100))</f>
        <v>19.114199241229379</v>
      </c>
      <c r="M24" s="31"/>
      <c r="N24" s="45">
        <v>4678</v>
      </c>
      <c r="O24" s="32"/>
      <c r="P24" s="115">
        <f>IF(N25="","",((N24/N25)*100))</f>
        <v>19.237570423983222</v>
      </c>
      <c r="Q24" s="31"/>
      <c r="R24" s="45">
        <v>5562</v>
      </c>
      <c r="S24" s="32"/>
      <c r="T24" s="115">
        <f>IF(R25="","",((R24/R25)*100))</f>
        <v>22.993922857497211</v>
      </c>
      <c r="U24" s="2"/>
      <c r="V24" s="45">
        <v>6563</v>
      </c>
      <c r="W24" s="29"/>
      <c r="X24" s="115">
        <f>IF(V25="","",((V24/V25)*100))</f>
        <v>25.646737006643221</v>
      </c>
      <c r="Y24" s="2"/>
      <c r="Z24" s="45">
        <v>6648</v>
      </c>
      <c r="AA24" s="29"/>
      <c r="AB24" s="115">
        <f>IF(Z25="","",((Z24/Z25)*100))</f>
        <v>25.453710084998853</v>
      </c>
      <c r="AC24" s="2"/>
      <c r="AD24" s="45">
        <v>5530</v>
      </c>
      <c r="AE24" s="29"/>
      <c r="AF24" s="115">
        <f>IF(AD25="","",((AD24/AD25)*100))</f>
        <v>22.859741226075812</v>
      </c>
      <c r="AG24" s="2"/>
      <c r="AH24" s="45">
        <v>6164</v>
      </c>
      <c r="AI24" s="29"/>
      <c r="AJ24" s="115">
        <f>IF(AH25="","",((AH24/AH25)*100))</f>
        <v>24.403183023872678</v>
      </c>
      <c r="AK24" s="2"/>
      <c r="AL24" s="45">
        <v>7213</v>
      </c>
      <c r="AM24" s="29"/>
      <c r="AN24" s="115">
        <f>IF(AL25="","",((AL24/AL25)*100))</f>
        <v>27.424812744762555</v>
      </c>
      <c r="AO24" s="2"/>
      <c r="AP24" s="45">
        <v>6361</v>
      </c>
      <c r="AQ24" s="29"/>
      <c r="AR24" s="115">
        <f>IF(AP25="","",((AP24/AP25)*100))</f>
        <v>23.601216978331848</v>
      </c>
      <c r="AS24" s="2"/>
      <c r="AT24" s="45">
        <v>6519</v>
      </c>
      <c r="AU24" s="29"/>
      <c r="AV24" s="115">
        <f>IF(AT25="","",((AT24/AT25)*100))</f>
        <v>24.506597496334727</v>
      </c>
      <c r="AW24" s="2"/>
      <c r="AX24" s="45">
        <v>5958</v>
      </c>
      <c r="AY24" s="29"/>
      <c r="AZ24" s="115">
        <f>IF(AX25="","",((AX24/AX25)*100))</f>
        <v>22.103505843071787</v>
      </c>
      <c r="BA24" s="2"/>
      <c r="BB24" s="45">
        <v>4474</v>
      </c>
      <c r="BC24" s="29"/>
      <c r="BD24" s="115">
        <f>IF(BB25="","",((BB24/BB25)*100))</f>
        <v>19.216562151017953</v>
      </c>
      <c r="BE24" s="2"/>
      <c r="BF24" s="1">
        <f>IF((J24+N24+R24+V24+Z24+AD24+AH24+AL24+AP24+AT24+AX24+BB24)&gt;0,(J24+N24+R24+V24+Z24+AD24+AH24+AL24+AP24+AT24+AX24+BB24),"")</f>
        <v>70154</v>
      </c>
      <c r="BG24" s="29"/>
      <c r="BH24" s="87">
        <f>IFERROR((IF(BF25="","",BF24/BF25)),"")</f>
        <v>0.2313679447518914</v>
      </c>
    </row>
    <row r="25" spans="1:60" ht="51.75" thickBot="1" x14ac:dyDescent="0.3">
      <c r="A25" s="111"/>
      <c r="B25" s="93"/>
      <c r="C25" s="6"/>
      <c r="D25" s="33" t="s">
        <v>7</v>
      </c>
      <c r="E25" s="34"/>
      <c r="F25" s="4"/>
      <c r="G25" s="33" t="s">
        <v>6</v>
      </c>
      <c r="H25" s="34"/>
      <c r="I25" s="35"/>
      <c r="J25" s="46">
        <v>23459</v>
      </c>
      <c r="K25" s="36"/>
      <c r="L25" s="116"/>
      <c r="M25" s="35"/>
      <c r="N25" s="46">
        <v>24317</v>
      </c>
      <c r="O25" s="36"/>
      <c r="P25" s="116"/>
      <c r="Q25" s="35"/>
      <c r="R25" s="46">
        <v>24189</v>
      </c>
      <c r="S25" s="36"/>
      <c r="T25" s="116"/>
      <c r="U25" s="4"/>
      <c r="V25" s="46">
        <v>25590</v>
      </c>
      <c r="W25" s="34"/>
      <c r="X25" s="116"/>
      <c r="Y25" s="4"/>
      <c r="Z25" s="46">
        <v>26118</v>
      </c>
      <c r="AA25" s="34"/>
      <c r="AB25" s="116"/>
      <c r="AC25" s="4"/>
      <c r="AD25" s="46">
        <v>24191</v>
      </c>
      <c r="AE25" s="34"/>
      <c r="AF25" s="116"/>
      <c r="AG25" s="4"/>
      <c r="AH25" s="46">
        <v>25259</v>
      </c>
      <c r="AI25" s="34"/>
      <c r="AJ25" s="116"/>
      <c r="AK25" s="4"/>
      <c r="AL25" s="46">
        <v>26301</v>
      </c>
      <c r="AM25" s="34"/>
      <c r="AN25" s="116"/>
      <c r="AO25" s="4"/>
      <c r="AP25" s="46">
        <v>26952</v>
      </c>
      <c r="AQ25" s="34"/>
      <c r="AR25" s="116"/>
      <c r="AS25" s="4"/>
      <c r="AT25" s="46">
        <v>26601</v>
      </c>
      <c r="AU25" s="34"/>
      <c r="AV25" s="116"/>
      <c r="AW25" s="4"/>
      <c r="AX25" s="46">
        <v>26955</v>
      </c>
      <c r="AY25" s="34"/>
      <c r="AZ25" s="116"/>
      <c r="BA25" s="4"/>
      <c r="BB25" s="46">
        <v>23282</v>
      </c>
      <c r="BC25" s="34"/>
      <c r="BD25" s="116"/>
      <c r="BE25" s="4"/>
      <c r="BF25" s="37">
        <f>IF((J25+N25+R25+V25+Z25+AD25+AH25+AL25+AP25+AT25+AX25+BB25)&gt;0,(J25+N25+R25+V25+Z25+AD25+AH25+AL25+AP25+AT25+AX25+BB25),"")</f>
        <v>303214</v>
      </c>
      <c r="BG25" s="34"/>
      <c r="BH25" s="88"/>
    </row>
  </sheetData>
  <mergeCells count="168">
    <mergeCell ref="AN24:AN25"/>
    <mergeCell ref="AR24:AR25"/>
    <mergeCell ref="AV24:AV25"/>
    <mergeCell ref="AZ24:AZ25"/>
    <mergeCell ref="BD24:BD25"/>
    <mergeCell ref="AV22:AV23"/>
    <mergeCell ref="AZ22:AZ23"/>
    <mergeCell ref="BD22:BD23"/>
    <mergeCell ref="BH22:BH23"/>
    <mergeCell ref="L24:L25"/>
    <mergeCell ref="P24:P25"/>
    <mergeCell ref="T24:T25"/>
    <mergeCell ref="X24:X25"/>
    <mergeCell ref="AB24:AB25"/>
    <mergeCell ref="AF24:AF25"/>
    <mergeCell ref="BH20:BH21"/>
    <mergeCell ref="L22:L23"/>
    <mergeCell ref="P22:P23"/>
    <mergeCell ref="T22:T23"/>
    <mergeCell ref="X22:X23"/>
    <mergeCell ref="AB22:AB23"/>
    <mergeCell ref="AF22:AF23"/>
    <mergeCell ref="AJ22:AJ23"/>
    <mergeCell ref="AN22:AN23"/>
    <mergeCell ref="AR22:AR23"/>
    <mergeCell ref="AJ20:AJ21"/>
    <mergeCell ref="AN20:AN21"/>
    <mergeCell ref="AR20:AR21"/>
    <mergeCell ref="AV20:AV21"/>
    <mergeCell ref="AZ20:AZ21"/>
    <mergeCell ref="BD20:BD21"/>
    <mergeCell ref="BH24:BH25"/>
    <mergeCell ref="AJ24:AJ25"/>
    <mergeCell ref="AV18:AV19"/>
    <mergeCell ref="AZ18:AZ19"/>
    <mergeCell ref="BD18:BD19"/>
    <mergeCell ref="BH18:BH19"/>
    <mergeCell ref="L20:L21"/>
    <mergeCell ref="P20:P21"/>
    <mergeCell ref="T20:T21"/>
    <mergeCell ref="X20:X21"/>
    <mergeCell ref="AB20:AB21"/>
    <mergeCell ref="AF20:AF21"/>
    <mergeCell ref="T18:T19"/>
    <mergeCell ref="X18:X19"/>
    <mergeCell ref="AB18:AB19"/>
    <mergeCell ref="AF18:AF19"/>
    <mergeCell ref="AJ18:AJ19"/>
    <mergeCell ref="AN18:AN19"/>
    <mergeCell ref="AR18:AR19"/>
    <mergeCell ref="BH12:BH13"/>
    <mergeCell ref="AV10:AV11"/>
    <mergeCell ref="AZ10:AZ11"/>
    <mergeCell ref="BD10:BD11"/>
    <mergeCell ref="BH10:BH11"/>
    <mergeCell ref="AN16:AN17"/>
    <mergeCell ref="AR16:AR17"/>
    <mergeCell ref="AV16:AV17"/>
    <mergeCell ref="AZ16:AZ17"/>
    <mergeCell ref="BD16:BD17"/>
    <mergeCell ref="BH16:BH17"/>
    <mergeCell ref="AV14:AV15"/>
    <mergeCell ref="AZ14:AZ15"/>
    <mergeCell ref="BD14:BD15"/>
    <mergeCell ref="BH14:BH15"/>
    <mergeCell ref="AN14:AN15"/>
    <mergeCell ref="AR14:AR15"/>
    <mergeCell ref="L6:L7"/>
    <mergeCell ref="P6:P7"/>
    <mergeCell ref="T6:T7"/>
    <mergeCell ref="X6:X7"/>
    <mergeCell ref="AB6:AB7"/>
    <mergeCell ref="AF6:AF7"/>
    <mergeCell ref="AN12:AN13"/>
    <mergeCell ref="AR12:AR13"/>
    <mergeCell ref="AV12:AV13"/>
    <mergeCell ref="X12:X13"/>
    <mergeCell ref="AB12:AB13"/>
    <mergeCell ref="AF12:AF13"/>
    <mergeCell ref="AV8:AV9"/>
    <mergeCell ref="AZ8:AZ9"/>
    <mergeCell ref="BD8:BD9"/>
    <mergeCell ref="AN10:AN11"/>
    <mergeCell ref="AJ10:AJ11"/>
    <mergeCell ref="AJ12:AJ13"/>
    <mergeCell ref="AZ12:AZ13"/>
    <mergeCell ref="BD12:BD13"/>
    <mergeCell ref="BH8:BH9"/>
    <mergeCell ref="L10:L11"/>
    <mergeCell ref="P10:P11"/>
    <mergeCell ref="T10:T11"/>
    <mergeCell ref="X10:X11"/>
    <mergeCell ref="AB10:AB11"/>
    <mergeCell ref="AF10:AF11"/>
    <mergeCell ref="BH6:BH7"/>
    <mergeCell ref="L8:L9"/>
    <mergeCell ref="P8:P9"/>
    <mergeCell ref="T8:T9"/>
    <mergeCell ref="X8:X9"/>
    <mergeCell ref="AB8:AB9"/>
    <mergeCell ref="AF8:AF9"/>
    <mergeCell ref="AJ8:AJ9"/>
    <mergeCell ref="AN8:AN9"/>
    <mergeCell ref="AR8:AR9"/>
    <mergeCell ref="AJ6:AJ7"/>
    <mergeCell ref="AN6:AN7"/>
    <mergeCell ref="AR6:AR7"/>
    <mergeCell ref="AV6:AV7"/>
    <mergeCell ref="AZ6:AZ7"/>
    <mergeCell ref="BD6:BD7"/>
    <mergeCell ref="AR10:AR11"/>
    <mergeCell ref="BH2:BH3"/>
    <mergeCell ref="L4:L5"/>
    <mergeCell ref="P4:P5"/>
    <mergeCell ref="T4:T5"/>
    <mergeCell ref="X4:X5"/>
    <mergeCell ref="AB4:AB5"/>
    <mergeCell ref="AF4:AF5"/>
    <mergeCell ref="AJ4:AJ5"/>
    <mergeCell ref="AN4:AN5"/>
    <mergeCell ref="AR4:AR5"/>
    <mergeCell ref="BE2:BG3"/>
    <mergeCell ref="AV4:AV5"/>
    <mergeCell ref="AZ4:AZ5"/>
    <mergeCell ref="BD4:BD5"/>
    <mergeCell ref="BH4:BH5"/>
    <mergeCell ref="AJ16:AJ17"/>
    <mergeCell ref="A12:A13"/>
    <mergeCell ref="B12:B13"/>
    <mergeCell ref="A16:A17"/>
    <mergeCell ref="L14:L15"/>
    <mergeCell ref="P14:P15"/>
    <mergeCell ref="L18:L19"/>
    <mergeCell ref="P18:P19"/>
    <mergeCell ref="A20:A21"/>
    <mergeCell ref="B20:B21"/>
    <mergeCell ref="AJ14:AJ15"/>
    <mergeCell ref="L16:L17"/>
    <mergeCell ref="P16:P17"/>
    <mergeCell ref="T16:T17"/>
    <mergeCell ref="X16:X17"/>
    <mergeCell ref="AB16:AB17"/>
    <mergeCell ref="AF16:AF17"/>
    <mergeCell ref="T14:T15"/>
    <mergeCell ref="X14:X15"/>
    <mergeCell ref="AB14:AB15"/>
    <mergeCell ref="AF14:AF15"/>
    <mergeCell ref="L12:L13"/>
    <mergeCell ref="P12:P13"/>
    <mergeCell ref="T12:T13"/>
    <mergeCell ref="A22:A23"/>
    <mergeCell ref="B22:B23"/>
    <mergeCell ref="B16:B17"/>
    <mergeCell ref="A14:A15"/>
    <mergeCell ref="B14:B15"/>
    <mergeCell ref="A24:A25"/>
    <mergeCell ref="B24:B25"/>
    <mergeCell ref="A18:A19"/>
    <mergeCell ref="B18:B19"/>
    <mergeCell ref="A8:A9"/>
    <mergeCell ref="B8:B9"/>
    <mergeCell ref="A10:A11"/>
    <mergeCell ref="B10:B11"/>
    <mergeCell ref="A4:A5"/>
    <mergeCell ref="B4:B5"/>
    <mergeCell ref="F3:H3"/>
    <mergeCell ref="A6:A7"/>
    <mergeCell ref="B6:B7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 IND.</vt:lpstr>
      <vt:lpstr>Hoja1</vt:lpstr>
      <vt:lpstr>'FORMATO IND.'!Área_de_impresión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GRISELDA GLADYS VERA NUÑEZ</dc:creator>
  <cp:lastModifiedBy>Administrador</cp:lastModifiedBy>
  <cp:lastPrinted>2019-07-26T13:08:34Z</cp:lastPrinted>
  <dcterms:created xsi:type="dcterms:W3CDTF">2014-04-07T13:24:52Z</dcterms:created>
  <dcterms:modified xsi:type="dcterms:W3CDTF">2019-07-26T13:58:58Z</dcterms:modified>
</cp:coreProperties>
</file>