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INDICADORES 2018\"/>
    </mc:Choice>
  </mc:AlternateContent>
  <bookViews>
    <workbookView xWindow="0" yWindow="0" windowWidth="28800" windowHeight="12345"/>
  </bookViews>
  <sheets>
    <sheet name="FORMATO IND." sheetId="1" r:id="rId1"/>
    <sheet name="Hoja1" sheetId="2" r:id="rId2"/>
  </sheets>
  <definedNames>
    <definedName name="_xlnm.Print_Area" localSheetId="0">'FORMATO IND.'!$A$2:$BG$32</definedName>
  </definedNames>
  <calcPr calcId="162913"/>
</workbook>
</file>

<file path=xl/calcChain.xml><?xml version="1.0" encoding="utf-8"?>
<calcChain xmlns="http://schemas.openxmlformats.org/spreadsheetml/2006/main">
  <c r="BF25" i="2" l="1"/>
  <c r="BH24" i="2"/>
  <c r="BF24" i="2"/>
  <c r="BD24" i="2"/>
  <c r="AZ24" i="2"/>
  <c r="AV24" i="2"/>
  <c r="AR24" i="2"/>
  <c r="AN24" i="2"/>
  <c r="AJ24" i="2"/>
  <c r="AF24" i="2"/>
  <c r="AB24" i="2"/>
  <c r="X24" i="2"/>
  <c r="T24" i="2"/>
  <c r="P24" i="2"/>
  <c r="L24" i="2"/>
  <c r="BF23" i="2"/>
  <c r="BH22" i="2" s="1"/>
  <c r="BF22" i="2"/>
  <c r="BD22" i="2"/>
  <c r="AZ22" i="2"/>
  <c r="AV22" i="2"/>
  <c r="AR22" i="2"/>
  <c r="AN22" i="2"/>
  <c r="AJ22" i="2"/>
  <c r="AF22" i="2"/>
  <c r="AB22" i="2"/>
  <c r="X22" i="2"/>
  <c r="T22" i="2"/>
  <c r="P22" i="2"/>
  <c r="L22" i="2"/>
  <c r="BF21" i="2"/>
  <c r="BH20" i="2"/>
  <c r="BF20" i="2"/>
  <c r="BD20" i="2"/>
  <c r="AZ20" i="2"/>
  <c r="AV20" i="2"/>
  <c r="AR20" i="2"/>
  <c r="AN20" i="2"/>
  <c r="AJ20" i="2"/>
  <c r="AF20" i="2"/>
  <c r="AB20" i="2"/>
  <c r="X20" i="2"/>
  <c r="T20" i="2"/>
  <c r="P20" i="2"/>
  <c r="L20" i="2"/>
  <c r="BF19" i="2"/>
  <c r="BF18" i="2"/>
  <c r="BH18" i="2" s="1"/>
  <c r="BD18" i="2"/>
  <c r="AZ18" i="2"/>
  <c r="AV18" i="2"/>
  <c r="AR18" i="2"/>
  <c r="AN18" i="2"/>
  <c r="AJ18" i="2"/>
  <c r="AF18" i="2"/>
  <c r="AB18" i="2"/>
  <c r="X18" i="2"/>
  <c r="T18" i="2"/>
  <c r="P18" i="2"/>
  <c r="L18" i="2"/>
  <c r="BF17" i="2"/>
  <c r="BF16" i="2"/>
  <c r="BH16" i="2" s="1"/>
  <c r="BD16" i="2"/>
  <c r="AZ16" i="2"/>
  <c r="AV16" i="2"/>
  <c r="AR16" i="2"/>
  <c r="AN16" i="2"/>
  <c r="AJ16" i="2"/>
  <c r="AF16" i="2"/>
  <c r="AB16" i="2"/>
  <c r="X16" i="2"/>
  <c r="T16" i="2"/>
  <c r="P16" i="2"/>
  <c r="L16" i="2"/>
  <c r="BF15" i="2"/>
  <c r="BF14" i="2"/>
  <c r="BH14" i="2" s="1"/>
  <c r="BD14" i="2"/>
  <c r="AZ14" i="2"/>
  <c r="AV14" i="2"/>
  <c r="AR14" i="2"/>
  <c r="AN14" i="2"/>
  <c r="AJ14" i="2"/>
  <c r="AF14" i="2"/>
  <c r="AB14" i="2"/>
  <c r="X14" i="2"/>
  <c r="T14" i="2"/>
  <c r="P14" i="2"/>
  <c r="L14" i="2"/>
  <c r="BF13" i="2"/>
  <c r="BF12" i="2"/>
  <c r="BH12" i="2" s="1"/>
  <c r="BD12" i="2"/>
  <c r="AZ12" i="2"/>
  <c r="AV12" i="2"/>
  <c r="AR12" i="2"/>
  <c r="AN12" i="2"/>
  <c r="AJ12" i="2"/>
  <c r="AF12" i="2"/>
  <c r="AB12" i="2"/>
  <c r="X12" i="2"/>
  <c r="T12" i="2"/>
  <c r="P12" i="2"/>
  <c r="L12" i="2"/>
  <c r="BF11" i="2"/>
  <c r="BF10" i="2"/>
  <c r="BH10" i="2" s="1"/>
  <c r="BD10" i="2"/>
  <c r="AZ10" i="2"/>
  <c r="AV10" i="2"/>
  <c r="AR10" i="2"/>
  <c r="AN10" i="2"/>
  <c r="AJ10" i="2"/>
  <c r="AF10" i="2"/>
  <c r="AB10" i="2"/>
  <c r="X10" i="2"/>
  <c r="T10" i="2"/>
  <c r="P10" i="2"/>
  <c r="L10" i="2"/>
  <c r="BF9" i="2"/>
  <c r="BF8" i="2"/>
  <c r="BH8" i="2" s="1"/>
  <c r="BF7" i="2"/>
  <c r="BF6" i="2"/>
  <c r="BH6" i="2" s="1"/>
  <c r="BD6" i="2"/>
  <c r="AZ6" i="2"/>
  <c r="AV6" i="2"/>
  <c r="AR6" i="2"/>
  <c r="AN6" i="2"/>
  <c r="AJ6" i="2"/>
  <c r="AF6" i="2"/>
  <c r="AB6" i="2"/>
  <c r="X6" i="2"/>
  <c r="T6" i="2"/>
  <c r="P6" i="2"/>
  <c r="L6" i="2"/>
  <c r="BF5" i="2"/>
  <c r="BF4" i="2"/>
  <c r="BH4" i="2" s="1"/>
  <c r="BD4" i="2"/>
  <c r="AZ4" i="2"/>
  <c r="AV4" i="2"/>
  <c r="AR4" i="2"/>
  <c r="AN4" i="2"/>
  <c r="AJ4" i="2"/>
  <c r="AF4" i="2"/>
  <c r="AB4" i="2"/>
  <c r="X4" i="2"/>
  <c r="T4" i="2"/>
  <c r="P4" i="2"/>
  <c r="L4" i="2"/>
  <c r="K11" i="1"/>
  <c r="O11" i="1"/>
  <c r="S11" i="1"/>
  <c r="W11" i="1"/>
  <c r="AA11" i="1"/>
  <c r="AE11" i="1"/>
  <c r="AI11" i="1"/>
  <c r="AM11" i="1"/>
  <c r="AQ11" i="1"/>
  <c r="AU11" i="1"/>
  <c r="AY11" i="1"/>
  <c r="BC11" i="1"/>
  <c r="BE11" i="1"/>
  <c r="BE12" i="1"/>
  <c r="K13" i="1"/>
  <c r="O13" i="1"/>
  <c r="S13" i="1"/>
  <c r="W13" i="1"/>
  <c r="AA13" i="1"/>
  <c r="AE13" i="1"/>
  <c r="AI13" i="1"/>
  <c r="AM13" i="1"/>
  <c r="AQ13" i="1"/>
  <c r="AU13" i="1"/>
  <c r="AY13" i="1"/>
  <c r="BC13" i="1"/>
  <c r="BE13" i="1"/>
  <c r="BE14" i="1"/>
  <c r="BE15" i="1"/>
  <c r="BE16" i="1"/>
  <c r="K17" i="1"/>
  <c r="O17" i="1"/>
  <c r="S17" i="1"/>
  <c r="W17" i="1"/>
  <c r="AA17" i="1"/>
  <c r="AE17" i="1"/>
  <c r="AI17" i="1"/>
  <c r="AM17" i="1"/>
  <c r="AQ17" i="1"/>
  <c r="AU17" i="1"/>
  <c r="AY17" i="1"/>
  <c r="BC17" i="1"/>
  <c r="BE17" i="1"/>
  <c r="BE18" i="1"/>
  <c r="K19" i="1"/>
  <c r="O19" i="1"/>
  <c r="S19" i="1"/>
  <c r="W19" i="1"/>
  <c r="AA19" i="1"/>
  <c r="AE19" i="1"/>
  <c r="AI19" i="1"/>
  <c r="AM19" i="1"/>
  <c r="AQ19" i="1"/>
  <c r="AU19" i="1"/>
  <c r="AY19" i="1"/>
  <c r="BC19" i="1"/>
  <c r="BE19" i="1"/>
  <c r="BE20" i="1"/>
  <c r="K21" i="1"/>
  <c r="O21" i="1"/>
  <c r="S21" i="1"/>
  <c r="W21" i="1"/>
  <c r="AA21" i="1"/>
  <c r="AE21" i="1"/>
  <c r="AI21" i="1"/>
  <c r="AM21" i="1"/>
  <c r="AQ21" i="1"/>
  <c r="AU21" i="1"/>
  <c r="AY21" i="1"/>
  <c r="BC21" i="1"/>
  <c r="BE21" i="1"/>
  <c r="BE22" i="1"/>
  <c r="BG21" i="1" s="1"/>
  <c r="K23" i="1"/>
  <c r="O23" i="1"/>
  <c r="S23" i="1"/>
  <c r="W23" i="1"/>
  <c r="AA23" i="1"/>
  <c r="AE23" i="1"/>
  <c r="AI23" i="1"/>
  <c r="AM23" i="1"/>
  <c r="AQ23" i="1"/>
  <c r="AU23" i="1"/>
  <c r="AY23" i="1"/>
  <c r="BC23" i="1"/>
  <c r="BE23" i="1"/>
  <c r="BE24" i="1"/>
  <c r="K25" i="1"/>
  <c r="O25" i="1"/>
  <c r="S25" i="1"/>
  <c r="W25" i="1"/>
  <c r="AA25" i="1"/>
  <c r="AE25" i="1"/>
  <c r="AI25" i="1"/>
  <c r="AM25" i="1"/>
  <c r="AQ25" i="1"/>
  <c r="AU25" i="1"/>
  <c r="AY25" i="1"/>
  <c r="BC25" i="1"/>
  <c r="BE25" i="1"/>
  <c r="BE26" i="1"/>
  <c r="BG25" i="1" s="1"/>
  <c r="K27" i="1"/>
  <c r="O27" i="1"/>
  <c r="S27" i="1"/>
  <c r="W27" i="1"/>
  <c r="AA27" i="1"/>
  <c r="AE27" i="1"/>
  <c r="AI27" i="1"/>
  <c r="AM27" i="1"/>
  <c r="AQ27" i="1"/>
  <c r="AU27" i="1"/>
  <c r="AY27" i="1"/>
  <c r="BC27" i="1"/>
  <c r="BE27" i="1"/>
  <c r="BE28" i="1"/>
  <c r="K29" i="1"/>
  <c r="O29" i="1"/>
  <c r="S29" i="1"/>
  <c r="W29" i="1"/>
  <c r="AA29" i="1"/>
  <c r="AE29" i="1"/>
  <c r="AI29" i="1"/>
  <c r="AM29" i="1"/>
  <c r="AQ29" i="1"/>
  <c r="AU29" i="1"/>
  <c r="AY29" i="1"/>
  <c r="BC29" i="1"/>
  <c r="BE29" i="1"/>
  <c r="BE30" i="1"/>
  <c r="K31" i="1"/>
  <c r="O31" i="1"/>
  <c r="S31" i="1"/>
  <c r="W31" i="1"/>
  <c r="AA31" i="1"/>
  <c r="AE31" i="1"/>
  <c r="AI31" i="1"/>
  <c r="AM31" i="1"/>
  <c r="AQ31" i="1"/>
  <c r="AU31" i="1"/>
  <c r="AY31" i="1"/>
  <c r="BC31" i="1"/>
  <c r="BE31" i="1"/>
  <c r="BE32" i="1"/>
  <c r="BG31" i="1" s="1"/>
  <c r="BG15" i="1" l="1"/>
  <c r="BG29" i="1"/>
  <c r="BG23" i="1"/>
  <c r="BG11" i="1"/>
  <c r="BG17" i="1"/>
  <c r="BG13" i="1"/>
  <c r="BG27" i="1"/>
  <c r="BG19" i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I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2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2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2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2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2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3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</commentList>
</comments>
</file>

<file path=xl/comments2.xml><?xml version="1.0" encoding="utf-8"?>
<comments xmlns="http://schemas.openxmlformats.org/spreadsheetml/2006/main">
  <authors>
    <author>LUIS PEDRO VALERIANO ARTEAGA</author>
  </authors>
  <commentList>
    <comment ref="J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</commentList>
</comments>
</file>

<file path=xl/sharedStrings.xml><?xml version="1.0" encoding="utf-8"?>
<sst xmlns="http://schemas.openxmlformats.org/spreadsheetml/2006/main" count="178" uniqueCount="71">
  <si>
    <t>N° egresos</t>
  </si>
  <si>
    <t>Valor</t>
  </si>
  <si>
    <t>Variables</t>
  </si>
  <si>
    <t>Fuente</t>
  </si>
  <si>
    <t>Nombre del Indicador</t>
  </si>
  <si>
    <t>Ord.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</si>
  <si>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</si>
  <si>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</si>
  <si>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</si>
  <si>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</si>
  <si>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</si>
  <si>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</si>
  <si>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</si>
  <si>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Nº Intervenciones Quirúrgicas Programadas Ejecutadas (Cirugías Electivas)</t>
  </si>
  <si>
    <t>Rendimiento de Sala de Operaciones (para Cirugías Electivas)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</si>
  <si>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</si>
  <si>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</si>
  <si>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</si>
  <si>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Rendimiento de Sala de Operaciones (para Cirugías de Emergencia)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</si>
  <si>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</si>
  <si>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</si>
  <si>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</si>
  <si>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</si>
  <si>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</si>
  <si>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</si>
  <si>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</si>
  <si>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</si>
  <si>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</si>
  <si>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</si>
  <si>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</si>
  <si>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</si>
  <si>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</si>
  <si>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</si>
  <si>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</si>
  <si>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</si>
  <si>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</si>
  <si>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</si>
  <si>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</si>
  <si>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</si>
  <si>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</si>
  <si>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</si>
  <si>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</si>
  <si>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</si>
  <si>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</si>
  <si>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</si>
  <si>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</si>
  <si>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</si>
  <si>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</si>
  <si>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</si>
  <si>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</si>
  <si>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</si>
  <si>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</si>
  <si>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</si>
  <si>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</si>
  <si>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</si>
  <si>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</si>
  <si>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</si>
  <si>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</si>
  <si>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</si>
  <si>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</si>
  <si>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</si>
  <si>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</si>
  <si>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</si>
  <si>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</si>
  <si>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TOTAL ANUAL</t>
  </si>
  <si>
    <t>17948-15505</t>
  </si>
  <si>
    <t>HOJA HIS (Sistema de Consulta Externa),  Cuaderno de Registro de Ingresos y Egresos de Pacientes</t>
  </si>
  <si>
    <t>DIRESA/GERESA</t>
  </si>
  <si>
    <t>AÑO:</t>
  </si>
  <si>
    <t>ESTABLECIMIENTO:</t>
  </si>
  <si>
    <t>HOSPITAL NACIONAL "DOS DE MAYO"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</si>
</sst>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2"/>
      <name val="Bodoni MT Black"/>
      <family val="1"/>
    </font>
    <font>
      <b/>
      <sz val="10"/>
      <name val="Times New Roman"/>
      <family val="1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1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3" borderId="13" xfId="0" applyFont="1" applyFill="1" applyBorder="1" applyAlignment="1">
      <alignment horizontal="centerContinuous" vertical="center" wrapText="1"/>
    </xf>
    <xf numFmtId="0" fontId="1" fillId="3" borderId="14" xfId="0" applyFont="1" applyFill="1" applyBorder="1" applyAlignment="1">
      <alignment horizontal="centerContinuous" vertical="center" wrapText="1"/>
    </xf>
    <xf numFmtId="0" fontId="1" fillId="3" borderId="12" xfId="0" applyFont="1" applyFill="1" applyBorder="1" applyAlignment="1">
      <alignment horizontal="centerContinuous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5" fillId="3" borderId="14" xfId="0" applyFont="1" applyFill="1" applyBorder="1" applyAlignment="1">
      <alignment horizontal="centerContinuous" vertical="center"/>
    </xf>
    <xf numFmtId="0" fontId="5" fillId="3" borderId="1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6" fillId="0" borderId="0" xfId="0" applyFont="1"/>
    <xf numFmtId="1" fontId="6" fillId="0" borderId="0" xfId="0" applyNumberFormat="1" applyFont="1"/>
    <xf numFmtId="2" fontId="6" fillId="0" borderId="0" xfId="0" applyNumberFormat="1" applyFont="1"/>
    <xf numFmtId="0" fontId="5" fillId="3" borderId="13" xfId="0" applyFont="1" applyFill="1" applyBorder="1" applyAlignment="1">
      <alignment horizontal="centerContinuous" vertical="center"/>
    </xf>
    <xf numFmtId="1" fontId="5" fillId="3" borderId="13" xfId="0" applyNumberFormat="1" applyFont="1" applyFill="1" applyBorder="1" applyAlignment="1">
      <alignment horizontal="centerContinuous" vertical="center"/>
    </xf>
    <xf numFmtId="2" fontId="5" fillId="3" borderId="13" xfId="0" applyNumberFormat="1" applyFont="1" applyFill="1" applyBorder="1" applyAlignment="1">
      <alignment horizontal="centerContinuous" vertical="center"/>
    </xf>
    <xf numFmtId="2" fontId="5" fillId="3" borderId="12" xfId="0" applyNumberFormat="1" applyFont="1" applyFill="1" applyBorder="1" applyAlignment="1">
      <alignment horizontal="centerContinuous" vertical="center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Continuous"/>
    </xf>
    <xf numFmtId="2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5" fillId="4" borderId="14" xfId="0" applyFont="1" applyFill="1" applyBorder="1" applyAlignment="1">
      <alignment horizontal="centerContinuous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Continuous" vertical="center"/>
    </xf>
    <xf numFmtId="1" fontId="5" fillId="4" borderId="13" xfId="0" applyNumberFormat="1" applyFont="1" applyFill="1" applyBorder="1" applyAlignment="1">
      <alignment horizontal="centerContinuous" vertical="center"/>
    </xf>
    <xf numFmtId="2" fontId="5" fillId="4" borderId="13" xfId="0" applyNumberFormat="1" applyFont="1" applyFill="1" applyBorder="1" applyAlignment="1">
      <alignment horizontal="centerContinuous" vertical="center"/>
    </xf>
    <xf numFmtId="2" fontId="5" fillId="4" borderId="12" xfId="0" applyNumberFormat="1" applyFont="1" applyFill="1" applyBorder="1" applyAlignment="1">
      <alignment horizontal="centerContinuous" vertical="center"/>
    </xf>
    <xf numFmtId="0" fontId="1" fillId="4" borderId="15" xfId="0" applyFont="1" applyFill="1" applyBorder="1" applyAlignment="1">
      <alignment horizontal="centerContinuous" vertical="center" wrapText="1"/>
    </xf>
    <xf numFmtId="0" fontId="1" fillId="4" borderId="13" xfId="0" applyFont="1" applyFill="1" applyBorder="1" applyAlignment="1">
      <alignment horizontal="centerContinuous" vertical="center" wrapText="1"/>
    </xf>
    <xf numFmtId="0" fontId="1" fillId="4" borderId="14" xfId="0" applyFont="1" applyFill="1" applyBorder="1" applyAlignment="1">
      <alignment horizontal="centerContinuous" vertical="center" wrapText="1"/>
    </xf>
    <xf numFmtId="0" fontId="1" fillId="4" borderId="12" xfId="0" applyFont="1" applyFill="1" applyBorder="1" applyAlignment="1">
      <alignment horizontal="centerContinuous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2" fontId="1" fillId="4" borderId="12" xfId="0" applyNumberFormat="1" applyFont="1" applyFill="1" applyBorder="1" applyAlignment="1">
      <alignment horizontal="center" vertical="center" wrapText="1"/>
    </xf>
    <xf numFmtId="2" fontId="1" fillId="4" borderId="13" xfId="0" applyNumberFormat="1" applyFont="1" applyFill="1" applyBorder="1" applyAlignment="1">
      <alignment horizontal="center" vertical="center" wrapText="1"/>
    </xf>
    <xf numFmtId="1" fontId="1" fillId="4" borderId="13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2" fontId="1" fillId="4" borderId="16" xfId="0" applyNumberFormat="1" applyFont="1" applyFill="1" applyBorder="1" applyAlignment="1">
      <alignment horizontal="center" vertical="center" wrapText="1"/>
    </xf>
    <xf numFmtId="2" fontId="1" fillId="4" borderId="7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76201</xdr:colOff>
      <xdr:row>2</xdr:row>
      <xdr:rowOff>76200</xdr:rowOff>
    </xdr:from>
    <xdr:ext cx="2905124" cy="352424"/>
    <xdr:pic>
      <xdr:nvPicPr>
        <xdr:cNvPr id="2" name="1 Imagen" descr="C:\Users\lvalerianoa\Desktop\Logos\logo ogei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457200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BG33"/>
  <sheetViews>
    <sheetView showGridLines="0" tabSelected="1" workbookViewId="0">
      <selection activeCell="I16" sqref="I16"/>
    </sheetView>
  </sheetViews>
  <sheetFormatPr baseColWidth="10" defaultRowHeight="15" x14ac:dyDescent="0.25"/>
  <cols>
    <col min="1" max="1" width="4.42578125" style="17" customWidth="1"/>
    <col min="2" max="2" width="19.28515625" style="17" customWidth="1"/>
    <col min="3" max="3" width="1.28515625" style="17" customWidth="1"/>
    <col min="4" max="4" width="32.85546875" style="17" customWidth="1"/>
    <col min="5" max="6" width="0.85546875" style="17" customWidth="1"/>
    <col min="7" max="7" width="36.5703125" style="17" customWidth="1"/>
    <col min="8" max="8" width="2.28515625" style="17" customWidth="1"/>
    <col min="9" max="9" width="6.7109375" style="17" customWidth="1"/>
    <col min="10" max="10" width="0.5703125" style="17" customWidth="1"/>
    <col min="11" max="11" width="8.42578125" style="18" customWidth="1"/>
    <col min="12" max="12" width="0.7109375" style="17" customWidth="1"/>
    <col min="13" max="13" width="11.7109375" style="18" customWidth="1"/>
    <col min="14" max="14" width="0.5703125" style="17" customWidth="1"/>
    <col min="15" max="15" width="8" style="18" customWidth="1"/>
    <col min="16" max="16" width="0.7109375" style="17" customWidth="1"/>
    <col min="17" max="17" width="11.7109375" style="19" customWidth="1"/>
    <col min="18" max="18" width="0.5703125" style="17" customWidth="1"/>
    <col min="19" max="19" width="9.85546875" style="18" customWidth="1"/>
    <col min="20" max="20" width="0.7109375" style="17" customWidth="1"/>
    <col min="21" max="21" width="11.7109375" style="19" customWidth="1"/>
    <col min="22" max="22" width="0.5703125" style="17" customWidth="1"/>
    <col min="23" max="23" width="9.28515625" style="18" customWidth="1"/>
    <col min="24" max="24" width="0.7109375" style="17" customWidth="1"/>
    <col min="25" max="25" width="11.7109375" style="19" customWidth="1"/>
    <col min="26" max="26" width="0.5703125" style="17" customWidth="1"/>
    <col min="27" max="27" width="9.28515625" style="18" customWidth="1"/>
    <col min="28" max="28" width="0.7109375" style="17" customWidth="1"/>
    <col min="29" max="29" width="11.7109375" style="19" customWidth="1"/>
    <col min="30" max="30" width="0.5703125" style="17" customWidth="1"/>
    <col min="31" max="31" width="9.28515625" style="18" customWidth="1"/>
    <col min="32" max="32" width="0.7109375" style="17" customWidth="1"/>
    <col min="33" max="33" width="11.7109375" style="19" customWidth="1"/>
    <col min="34" max="34" width="0.5703125" style="17" customWidth="1"/>
    <col min="35" max="35" width="10.42578125" style="18" customWidth="1"/>
    <col min="36" max="36" width="0.7109375" style="17" customWidth="1"/>
    <col min="37" max="37" width="11.7109375" style="19" customWidth="1"/>
    <col min="38" max="38" width="0.5703125" style="17" customWidth="1"/>
    <col min="39" max="39" width="13.140625" style="18" customWidth="1"/>
    <col min="40" max="40" width="0.7109375" style="17" customWidth="1"/>
    <col min="41" max="41" width="11.7109375" style="19" customWidth="1"/>
    <col min="42" max="42" width="0.5703125" style="17" customWidth="1"/>
    <col min="43" max="43" width="10.42578125" style="18" customWidth="1"/>
    <col min="44" max="44" width="0.7109375" style="17" customWidth="1"/>
    <col min="45" max="45" width="11.7109375" style="19" customWidth="1"/>
    <col min="46" max="46" width="0.5703125" style="17" customWidth="1"/>
    <col min="47" max="47" width="13.140625" style="18" customWidth="1"/>
    <col min="48" max="48" width="0.7109375" style="17" customWidth="1"/>
    <col min="49" max="49" width="11.7109375" style="19" customWidth="1"/>
    <col min="50" max="50" width="0.5703125" style="17" customWidth="1"/>
    <col min="51" max="51" width="9.7109375" style="18" customWidth="1"/>
    <col min="52" max="52" width="0.7109375" style="17" customWidth="1"/>
    <col min="53" max="53" width="11.7109375" style="19" customWidth="1"/>
    <col min="54" max="54" width="0.5703125" style="17" customWidth="1"/>
    <col min="55" max="55" width="10.5703125" style="18" customWidth="1"/>
    <col min="56" max="56" width="0.42578125" style="17" customWidth="1"/>
    <col min="57" max="57" width="11.42578125" style="19" customWidth="1"/>
    <col min="58" max="58" width="0.5703125" style="17" customWidth="1"/>
    <col min="59" max="59" width="9.28515625" style="18" customWidth="1"/>
    <col min="60" max="61" width="11.42578125" style="17" customWidth="1"/>
    <col min="62" max="16384" width="11.42578125" style="17"/>
  </cols>
  <sheetData>
    <row r="4" spans="1:59" ht="21.75" thickBot="1" x14ac:dyDescent="0.4"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59" ht="16.5" thickTop="1" thickBot="1" x14ac:dyDescent="0.3">
      <c r="B5" s="44" t="s">
        <v>67</v>
      </c>
      <c r="C5" s="65"/>
      <c r="D5" s="66"/>
      <c r="E5" s="66"/>
      <c r="F5" s="67"/>
      <c r="I5" s="44" t="s">
        <v>68</v>
      </c>
      <c r="J5" s="68">
        <v>2018</v>
      </c>
      <c r="K5" s="69"/>
    </row>
    <row r="6" spans="1:59" ht="15.75" thickBot="1" x14ac:dyDescent="0.3">
      <c r="I6" s="44"/>
      <c r="J6" s="45"/>
      <c r="K6" s="46"/>
    </row>
    <row r="7" spans="1:59" ht="15.75" thickBot="1" x14ac:dyDescent="0.3">
      <c r="B7" s="44" t="s">
        <v>69</v>
      </c>
      <c r="C7" s="65" t="s">
        <v>70</v>
      </c>
      <c r="D7" s="66"/>
      <c r="E7" s="66"/>
      <c r="F7" s="67"/>
    </row>
    <row r="8" spans="1:59" ht="16.5" customHeight="1" thickBot="1" x14ac:dyDescent="0.3">
      <c r="A8" s="32"/>
      <c r="L8" s="33"/>
      <c r="M8" s="33"/>
      <c r="N8" s="33"/>
      <c r="O8" s="34"/>
      <c r="P8" s="33"/>
      <c r="Q8" s="33"/>
      <c r="R8" s="33"/>
      <c r="S8" s="34"/>
      <c r="T8" s="32"/>
      <c r="U8" s="33"/>
      <c r="V8" s="32"/>
      <c r="W8" s="34"/>
      <c r="X8" s="32"/>
      <c r="Y8" s="33"/>
      <c r="Z8" s="32"/>
      <c r="AA8" s="34"/>
      <c r="AB8" s="32"/>
      <c r="AC8" s="33"/>
      <c r="AD8" s="32"/>
      <c r="AE8" s="34"/>
      <c r="AF8" s="32"/>
      <c r="AG8" s="33"/>
      <c r="AH8" s="32"/>
      <c r="AI8" s="34"/>
      <c r="AJ8" s="32"/>
      <c r="AK8" s="33"/>
      <c r="AL8" s="32"/>
      <c r="AM8" s="34"/>
      <c r="AN8" s="32"/>
      <c r="AO8" s="33"/>
      <c r="AP8" s="32"/>
      <c r="AQ8" s="34"/>
      <c r="AR8" s="32"/>
      <c r="AS8" s="33"/>
      <c r="AT8" s="32"/>
      <c r="AU8" s="34"/>
      <c r="AV8" s="32"/>
      <c r="AW8" s="33"/>
      <c r="AX8" s="32"/>
      <c r="AY8" s="34"/>
      <c r="AZ8" s="32"/>
      <c r="BA8" s="33"/>
      <c r="BB8" s="32"/>
      <c r="BC8" s="34"/>
      <c r="BD8" s="32"/>
      <c r="BE8" s="33"/>
      <c r="BF8" s="32"/>
      <c r="BG8" s="34"/>
    </row>
    <row r="9" spans="1:59" ht="16.5" thickBot="1" x14ac:dyDescent="0.3">
      <c r="A9" s="47"/>
      <c r="B9" s="48" t="s">
        <v>51</v>
      </c>
      <c r="C9" s="49"/>
      <c r="D9" s="49"/>
      <c r="E9" s="49"/>
      <c r="F9" s="49"/>
      <c r="G9" s="49"/>
      <c r="H9" s="49"/>
      <c r="I9" s="50"/>
      <c r="J9" s="50"/>
      <c r="K9" s="51"/>
      <c r="L9" s="50"/>
      <c r="M9" s="50"/>
      <c r="N9" s="50"/>
      <c r="O9" s="51"/>
      <c r="P9" s="50"/>
      <c r="Q9" s="50"/>
      <c r="R9" s="50"/>
      <c r="S9" s="51"/>
      <c r="T9" s="49"/>
      <c r="U9" s="50"/>
      <c r="V9" s="49"/>
      <c r="W9" s="51"/>
      <c r="X9" s="49"/>
      <c r="Y9" s="50"/>
      <c r="Z9" s="49"/>
      <c r="AA9" s="51"/>
      <c r="AB9" s="49"/>
      <c r="AC9" s="50"/>
      <c r="AD9" s="49"/>
      <c r="AE9" s="51"/>
      <c r="AF9" s="49"/>
      <c r="AG9" s="50"/>
      <c r="AH9" s="49"/>
      <c r="AI9" s="51"/>
      <c r="AJ9" s="49"/>
      <c r="AK9" s="50"/>
      <c r="AL9" s="49"/>
      <c r="AM9" s="51"/>
      <c r="AN9" s="49"/>
      <c r="AO9" s="50"/>
      <c r="AP9" s="49"/>
      <c r="AQ9" s="51"/>
      <c r="AR9" s="49"/>
      <c r="AS9" s="50"/>
      <c r="AT9" s="49"/>
      <c r="AU9" s="51"/>
      <c r="AV9" s="49"/>
      <c r="AW9" s="50"/>
      <c r="AX9" s="49"/>
      <c r="AY9" s="51"/>
      <c r="AZ9" s="49"/>
      <c r="BA9" s="50"/>
      <c r="BB9" s="49"/>
      <c r="BC9" s="52"/>
      <c r="BD9" s="76" t="s">
        <v>64</v>
      </c>
      <c r="BE9" s="77"/>
      <c r="BF9" s="78"/>
      <c r="BG9" s="78" t="s">
        <v>1</v>
      </c>
    </row>
    <row r="10" spans="1:59" ht="30.75" customHeight="1" thickBot="1" x14ac:dyDescent="0.3">
      <c r="A10" s="53" t="s">
        <v>5</v>
      </c>
      <c r="B10" s="54" t="s">
        <v>4</v>
      </c>
      <c r="C10" s="55" t="s">
        <v>3</v>
      </c>
      <c r="D10" s="54"/>
      <c r="E10" s="56"/>
      <c r="F10" s="62" t="s">
        <v>2</v>
      </c>
      <c r="G10" s="63"/>
      <c r="H10" s="64"/>
      <c r="I10" s="57" t="s">
        <v>63</v>
      </c>
      <c r="J10" s="58"/>
      <c r="K10" s="59" t="s">
        <v>1</v>
      </c>
      <c r="L10" s="57"/>
      <c r="M10" s="60" t="s">
        <v>62</v>
      </c>
      <c r="N10" s="58"/>
      <c r="O10" s="59" t="s">
        <v>1</v>
      </c>
      <c r="P10" s="57"/>
      <c r="Q10" s="61" t="s">
        <v>61</v>
      </c>
      <c r="R10" s="58"/>
      <c r="S10" s="59" t="s">
        <v>1</v>
      </c>
      <c r="T10" s="57"/>
      <c r="U10" s="61" t="s">
        <v>60</v>
      </c>
      <c r="V10" s="58"/>
      <c r="W10" s="59" t="s">
        <v>1</v>
      </c>
      <c r="X10" s="57"/>
      <c r="Y10" s="61" t="s">
        <v>59</v>
      </c>
      <c r="Z10" s="58"/>
      <c r="AA10" s="59" t="s">
        <v>1</v>
      </c>
      <c r="AB10" s="57"/>
      <c r="AC10" s="61" t="s">
        <v>58</v>
      </c>
      <c r="AD10" s="58"/>
      <c r="AE10" s="59" t="s">
        <v>1</v>
      </c>
      <c r="AF10" s="57"/>
      <c r="AG10" s="61" t="s">
        <v>57</v>
      </c>
      <c r="AH10" s="58"/>
      <c r="AI10" s="59" t="s">
        <v>1</v>
      </c>
      <c r="AJ10" s="57"/>
      <c r="AK10" s="61" t="s">
        <v>56</v>
      </c>
      <c r="AL10" s="58"/>
      <c r="AM10" s="59" t="s">
        <v>1</v>
      </c>
      <c r="AN10" s="57"/>
      <c r="AO10" s="61" t="s">
        <v>55</v>
      </c>
      <c r="AP10" s="58"/>
      <c r="AQ10" s="59" t="s">
        <v>1</v>
      </c>
      <c r="AR10" s="57"/>
      <c r="AS10" s="61" t="s">
        <v>54</v>
      </c>
      <c r="AT10" s="58"/>
      <c r="AU10" s="59" t="s">
        <v>1</v>
      </c>
      <c r="AV10" s="57"/>
      <c r="AW10" s="61" t="s">
        <v>53</v>
      </c>
      <c r="AX10" s="58"/>
      <c r="AY10" s="59" t="s">
        <v>1</v>
      </c>
      <c r="AZ10" s="57"/>
      <c r="BA10" s="61" t="s">
        <v>52</v>
      </c>
      <c r="BB10" s="58"/>
      <c r="BC10" s="59" t="s">
        <v>1</v>
      </c>
      <c r="BD10" s="79"/>
      <c r="BE10" s="80"/>
      <c r="BF10" s="81"/>
      <c r="BG10" s="81"/>
    </row>
    <row r="11" spans="1:59" ht="38.25" customHeight="1" x14ac:dyDescent="0.25">
      <c r="A11" s="70">
        <v>5</v>
      </c>
      <c r="B11" s="72" t="s">
        <v>50</v>
      </c>
      <c r="C11" s="4"/>
      <c r="D11" s="22" t="s">
        <v>49</v>
      </c>
      <c r="E11" s="23"/>
      <c r="F11" s="2"/>
      <c r="G11" s="24" t="s">
        <v>48</v>
      </c>
      <c r="H11" s="23"/>
      <c r="I11" s="39">
        <v>32732</v>
      </c>
      <c r="J11" s="26"/>
      <c r="K11" s="74">
        <f>IF(I12="","",I11/I12)</f>
        <v>1.3952853915341661</v>
      </c>
      <c r="L11" s="25"/>
      <c r="M11" s="39">
        <v>41920</v>
      </c>
      <c r="N11" s="26"/>
      <c r="O11" s="74">
        <f>IF(M12="","",M11/M12)</f>
        <v>1.7238968622774191</v>
      </c>
      <c r="P11" s="25"/>
      <c r="Q11" s="39">
        <v>119103</v>
      </c>
      <c r="R11" s="26"/>
      <c r="S11" s="74">
        <f>IF(Q12="","",Q11/Q12)</f>
        <v>4.923849683740543</v>
      </c>
      <c r="T11" s="2"/>
      <c r="U11" s="39">
        <v>45696</v>
      </c>
      <c r="V11" s="23"/>
      <c r="W11" s="74">
        <f>IF(U12="","",U11/U12)</f>
        <v>1.7856975381008207</v>
      </c>
      <c r="X11" s="2"/>
      <c r="Y11" s="39">
        <v>91514</v>
      </c>
      <c r="Z11" s="23"/>
      <c r="AA11" s="74">
        <f>IF(Y12="","",Y11/Y12)</f>
        <v>3.5038670648594841</v>
      </c>
      <c r="AB11" s="2"/>
      <c r="AC11" s="39">
        <v>45538</v>
      </c>
      <c r="AD11" s="23"/>
      <c r="AE11" s="74">
        <f>IF(AC12="","",AC11/AC12)</f>
        <v>1.8824356165516101</v>
      </c>
      <c r="AF11" s="2"/>
      <c r="AG11" s="39">
        <v>47770</v>
      </c>
      <c r="AH11" s="23"/>
      <c r="AI11" s="74">
        <f>IF(AG12="","",AG11/AG12)</f>
        <v>1.89120709450097</v>
      </c>
      <c r="AJ11" s="2"/>
      <c r="AK11" s="39">
        <v>49997</v>
      </c>
      <c r="AL11" s="23"/>
      <c r="AM11" s="74">
        <f>IF(AK12="","",AK11/AK12)</f>
        <v>1.9009543363370214</v>
      </c>
      <c r="AN11" s="2"/>
      <c r="AO11" s="39">
        <v>49746</v>
      </c>
      <c r="AP11" s="23"/>
      <c r="AQ11" s="74">
        <f>IF(AO12="","",AO11/AO12)</f>
        <v>1.845725734639359</v>
      </c>
      <c r="AR11" s="2"/>
      <c r="AS11" s="39">
        <v>51309</v>
      </c>
      <c r="AT11" s="23"/>
      <c r="AU11" s="74">
        <f>IF(AS12="","",AS11/AS12)</f>
        <v>1.9288372617570768</v>
      </c>
      <c r="AV11" s="2"/>
      <c r="AW11" s="39">
        <v>55035</v>
      </c>
      <c r="AX11" s="23">
        <v>26955</v>
      </c>
      <c r="AY11" s="74">
        <f>IF(AW12="","",AW11/AW12)</f>
        <v>2.041736227045075</v>
      </c>
      <c r="AZ11" s="2"/>
      <c r="BA11" s="39">
        <v>46125</v>
      </c>
      <c r="BB11" s="23"/>
      <c r="BC11" s="74">
        <f>IF(BA12="","",BA11/BA12)</f>
        <v>1.9811442315952237</v>
      </c>
      <c r="BD11" s="2"/>
      <c r="BE11" s="1">
        <f t="shared" ref="BE11:BE19" si="0">IF((I11+M11+Q11+U11+Y11+AC11+AG11+AK11+AO11+AS11+AW11+BA11)&gt;0,(I11+M11+Q11+U11+Y11+AC11+AG11+AK11+AO11+AS11+AW11+BA11),"")</f>
        <v>676485</v>
      </c>
      <c r="BF11" s="23"/>
      <c r="BG11" s="82">
        <f>IFERROR((IF(BE12="","",BE11/BE12)),"")</f>
        <v>2.2310480386789528</v>
      </c>
    </row>
    <row r="12" spans="1:59" ht="38.25" customHeight="1" thickBot="1" x14ac:dyDescent="0.3">
      <c r="A12" s="71"/>
      <c r="B12" s="73"/>
      <c r="C12" s="5"/>
      <c r="D12" s="27" t="s">
        <v>47</v>
      </c>
      <c r="E12" s="28"/>
      <c r="F12" s="3"/>
      <c r="G12" s="27" t="s">
        <v>46</v>
      </c>
      <c r="H12" s="28"/>
      <c r="I12" s="40">
        <v>23459</v>
      </c>
      <c r="J12" s="30"/>
      <c r="K12" s="75"/>
      <c r="L12" s="29"/>
      <c r="M12" s="40">
        <v>24317</v>
      </c>
      <c r="N12" s="30"/>
      <c r="O12" s="75"/>
      <c r="P12" s="29"/>
      <c r="Q12" s="40">
        <v>24189</v>
      </c>
      <c r="R12" s="30"/>
      <c r="S12" s="75"/>
      <c r="T12" s="3"/>
      <c r="U12" s="40">
        <v>25590</v>
      </c>
      <c r="V12" s="28"/>
      <c r="W12" s="75"/>
      <c r="X12" s="3"/>
      <c r="Y12" s="40">
        <v>26118</v>
      </c>
      <c r="Z12" s="28"/>
      <c r="AA12" s="75"/>
      <c r="AB12" s="3"/>
      <c r="AC12" s="40">
        <v>24191</v>
      </c>
      <c r="AD12" s="28"/>
      <c r="AE12" s="75"/>
      <c r="AF12" s="3"/>
      <c r="AG12" s="40">
        <v>25259</v>
      </c>
      <c r="AH12" s="28"/>
      <c r="AI12" s="75"/>
      <c r="AJ12" s="3"/>
      <c r="AK12" s="40">
        <v>26301</v>
      </c>
      <c r="AL12" s="28"/>
      <c r="AM12" s="75"/>
      <c r="AN12" s="3"/>
      <c r="AO12" s="40">
        <v>26952</v>
      </c>
      <c r="AP12" s="28"/>
      <c r="AQ12" s="75"/>
      <c r="AR12" s="3"/>
      <c r="AS12" s="40">
        <v>26601</v>
      </c>
      <c r="AT12" s="28"/>
      <c r="AU12" s="75"/>
      <c r="AV12" s="3"/>
      <c r="AW12" s="40">
        <v>26955</v>
      </c>
      <c r="AX12" s="28"/>
      <c r="AY12" s="75"/>
      <c r="AZ12" s="3"/>
      <c r="BA12" s="40">
        <v>23282</v>
      </c>
      <c r="BB12" s="28"/>
      <c r="BC12" s="75"/>
      <c r="BD12" s="3"/>
      <c r="BE12" s="31">
        <f t="shared" si="0"/>
        <v>303214</v>
      </c>
      <c r="BF12" s="28"/>
      <c r="BG12" s="83"/>
    </row>
    <row r="13" spans="1:59" ht="38.25" customHeight="1" x14ac:dyDescent="0.25">
      <c r="A13" s="70">
        <v>6</v>
      </c>
      <c r="B13" s="72" t="s">
        <v>45</v>
      </c>
      <c r="C13" s="4"/>
      <c r="D13" s="22" t="s">
        <v>39</v>
      </c>
      <c r="E13" s="23"/>
      <c r="F13" s="2"/>
      <c r="G13" s="24" t="s">
        <v>44</v>
      </c>
      <c r="H13" s="23"/>
      <c r="I13" s="39">
        <v>15983</v>
      </c>
      <c r="J13" s="26"/>
      <c r="K13" s="74">
        <f>IF(I14="","",I13/I14)</f>
        <v>9.2870424171993022</v>
      </c>
      <c r="L13" s="25"/>
      <c r="M13" s="39">
        <v>15385</v>
      </c>
      <c r="N13" s="26"/>
      <c r="O13" s="74">
        <f>IF(M14="","",M13/M14)</f>
        <v>9.2291541691661667</v>
      </c>
      <c r="P13" s="25"/>
      <c r="Q13" s="39">
        <v>16162</v>
      </c>
      <c r="R13" s="26"/>
      <c r="S13" s="74">
        <f>IF(Q14="","",Q13/Q14)</f>
        <v>8.9988864142538976</v>
      </c>
      <c r="T13" s="2"/>
      <c r="U13" s="39">
        <v>17629</v>
      </c>
      <c r="V13" s="23"/>
      <c r="W13" s="74">
        <f>IF(U14="","",U13/U14)</f>
        <v>9.6756311745334802</v>
      </c>
      <c r="X13" s="2"/>
      <c r="Y13" s="39">
        <v>18767</v>
      </c>
      <c r="Z13" s="23"/>
      <c r="AA13" s="74">
        <f>IF(Y14="","",Y13/Y14)</f>
        <v>9.1725317693059623</v>
      </c>
      <c r="AB13" s="2"/>
      <c r="AC13" s="39">
        <v>16620</v>
      </c>
      <c r="AD13" s="23"/>
      <c r="AE13" s="74">
        <f>IF(AC14="","",AC13/AC14)</f>
        <v>8.6113989637305703</v>
      </c>
      <c r="AF13" s="2"/>
      <c r="AG13" s="39">
        <v>17387</v>
      </c>
      <c r="AH13" s="23"/>
      <c r="AI13" s="74">
        <f>IF(AG14="","",AG13/AG14)</f>
        <v>8.7813131313131318</v>
      </c>
      <c r="AJ13" s="2"/>
      <c r="AK13" s="39">
        <v>19497</v>
      </c>
      <c r="AL13" s="23"/>
      <c r="AM13" s="74">
        <f>IF(AK14="","",AK13/AK14)</f>
        <v>9.8221662468513848</v>
      </c>
      <c r="AN13" s="2"/>
      <c r="AO13" s="39">
        <v>18411</v>
      </c>
      <c r="AP13" s="23"/>
      <c r="AQ13" s="74">
        <f>IF(AO14="","",AO13/AO14)</f>
        <v>10.448921679909194</v>
      </c>
      <c r="AR13" s="2"/>
      <c r="AS13" s="39">
        <v>19711</v>
      </c>
      <c r="AT13" s="23"/>
      <c r="AU13" s="74">
        <f>IF(AS14="","",AS13/AS14)</f>
        <v>9.9199798691494721</v>
      </c>
      <c r="AV13" s="2"/>
      <c r="AW13" s="39">
        <v>17662</v>
      </c>
      <c r="AX13" s="23"/>
      <c r="AY13" s="74">
        <f>IF(AW14="","",AW13/AW14)</f>
        <v>9.3499205929062992</v>
      </c>
      <c r="AZ13" s="2"/>
      <c r="BA13" s="39">
        <v>17880</v>
      </c>
      <c r="BB13" s="23"/>
      <c r="BC13" s="74">
        <f>IF(BA14="","",BA13/BA14)</f>
        <v>9.7651556526488257</v>
      </c>
      <c r="BD13" s="2"/>
      <c r="BE13" s="1">
        <f t="shared" si="0"/>
        <v>211094</v>
      </c>
      <c r="BF13" s="23"/>
      <c r="BG13" s="82">
        <f>IFERROR((IF(BE14="","",BE13/BE14)),"")</f>
        <v>9.4171127765881515</v>
      </c>
    </row>
    <row r="14" spans="1:59" ht="38.25" customHeight="1" thickBot="1" x14ac:dyDescent="0.3">
      <c r="A14" s="71"/>
      <c r="B14" s="73"/>
      <c r="C14" s="5"/>
      <c r="D14" s="27" t="s">
        <v>43</v>
      </c>
      <c r="E14" s="28"/>
      <c r="F14" s="3"/>
      <c r="G14" s="27" t="s">
        <v>42</v>
      </c>
      <c r="H14" s="28"/>
      <c r="I14" s="40">
        <v>1721</v>
      </c>
      <c r="J14" s="30"/>
      <c r="K14" s="75"/>
      <c r="L14" s="29"/>
      <c r="M14" s="40">
        <v>1667</v>
      </c>
      <c r="N14" s="30"/>
      <c r="O14" s="75"/>
      <c r="P14" s="29"/>
      <c r="Q14" s="40">
        <v>1796</v>
      </c>
      <c r="R14" s="30"/>
      <c r="S14" s="75"/>
      <c r="T14" s="3"/>
      <c r="U14" s="40">
        <v>1822</v>
      </c>
      <c r="V14" s="28"/>
      <c r="W14" s="75"/>
      <c r="X14" s="3"/>
      <c r="Y14" s="40">
        <v>2046</v>
      </c>
      <c r="Z14" s="28"/>
      <c r="AA14" s="75"/>
      <c r="AB14" s="3"/>
      <c r="AC14" s="40">
        <v>1930</v>
      </c>
      <c r="AD14" s="28"/>
      <c r="AE14" s="75"/>
      <c r="AF14" s="3"/>
      <c r="AG14" s="40">
        <v>1980</v>
      </c>
      <c r="AH14" s="28"/>
      <c r="AI14" s="75"/>
      <c r="AJ14" s="3"/>
      <c r="AK14" s="40">
        <v>1985</v>
      </c>
      <c r="AL14" s="28"/>
      <c r="AM14" s="75"/>
      <c r="AN14" s="3"/>
      <c r="AO14" s="40">
        <v>1762</v>
      </c>
      <c r="AP14" s="28"/>
      <c r="AQ14" s="75"/>
      <c r="AR14" s="3"/>
      <c r="AS14" s="40">
        <v>1987</v>
      </c>
      <c r="AT14" s="28"/>
      <c r="AU14" s="75"/>
      <c r="AV14" s="3"/>
      <c r="AW14" s="40">
        <v>1889</v>
      </c>
      <c r="AX14" s="28"/>
      <c r="AY14" s="75"/>
      <c r="AZ14" s="3"/>
      <c r="BA14" s="40">
        <v>1831</v>
      </c>
      <c r="BB14" s="28"/>
      <c r="BC14" s="75"/>
      <c r="BD14" s="3"/>
      <c r="BE14" s="31">
        <f t="shared" si="0"/>
        <v>22416</v>
      </c>
      <c r="BF14" s="28"/>
      <c r="BG14" s="83"/>
    </row>
    <row r="15" spans="1:59" ht="38.25" customHeight="1" x14ac:dyDescent="0.25">
      <c r="A15" s="70">
        <v>7</v>
      </c>
      <c r="B15" s="72" t="s">
        <v>41</v>
      </c>
      <c r="C15" s="4"/>
      <c r="D15" s="22" t="s">
        <v>39</v>
      </c>
      <c r="E15" s="23"/>
      <c r="F15" s="2"/>
      <c r="G15" s="24" t="s">
        <v>40</v>
      </c>
      <c r="H15" s="23"/>
      <c r="I15" s="39">
        <v>1513</v>
      </c>
      <c r="J15" s="26"/>
      <c r="K15" s="74">
        <v>0.88</v>
      </c>
      <c r="L15" s="25"/>
      <c r="M15" s="39" t="s">
        <v>65</v>
      </c>
      <c r="N15" s="26"/>
      <c r="O15" s="74">
        <v>1.46</v>
      </c>
      <c r="P15" s="25"/>
      <c r="Q15" s="39">
        <v>2268</v>
      </c>
      <c r="R15" s="26"/>
      <c r="S15" s="74">
        <v>1.26</v>
      </c>
      <c r="T15" s="2"/>
      <c r="U15" s="39">
        <v>993</v>
      </c>
      <c r="V15" s="23"/>
      <c r="W15" s="74">
        <v>0.55000000000000004</v>
      </c>
      <c r="X15" s="2"/>
      <c r="Y15" s="39">
        <v>1655</v>
      </c>
      <c r="Z15" s="23"/>
      <c r="AA15" s="74">
        <v>0.81</v>
      </c>
      <c r="AB15" s="2"/>
      <c r="AC15" s="39">
        <v>979</v>
      </c>
      <c r="AD15" s="23"/>
      <c r="AE15" s="74">
        <v>0.51</v>
      </c>
      <c r="AF15" s="2"/>
      <c r="AG15" s="39">
        <v>1479</v>
      </c>
      <c r="AH15" s="23"/>
      <c r="AI15" s="74">
        <v>0.75</v>
      </c>
      <c r="AJ15" s="2"/>
      <c r="AK15" s="39">
        <v>1604</v>
      </c>
      <c r="AL15" s="23"/>
      <c r="AM15" s="74">
        <v>0.81</v>
      </c>
      <c r="AN15" s="2"/>
      <c r="AO15" s="39">
        <v>1329</v>
      </c>
      <c r="AP15" s="23"/>
      <c r="AQ15" s="74">
        <v>0.84</v>
      </c>
      <c r="AR15" s="2"/>
      <c r="AS15" s="39">
        <v>1772</v>
      </c>
      <c r="AT15" s="23"/>
      <c r="AU15" s="74">
        <v>0.89</v>
      </c>
      <c r="AV15" s="2"/>
      <c r="AW15" s="39">
        <v>958</v>
      </c>
      <c r="AX15" s="23"/>
      <c r="AY15" s="74">
        <v>0.51</v>
      </c>
      <c r="AZ15" s="2"/>
      <c r="BA15" s="39">
        <v>19809</v>
      </c>
      <c r="BB15" s="23"/>
      <c r="BC15" s="74">
        <v>1.04</v>
      </c>
      <c r="BD15" s="2"/>
      <c r="BE15" s="1" t="e">
        <f t="shared" si="0"/>
        <v>#VALUE!</v>
      </c>
      <c r="BF15" s="23"/>
      <c r="BG15" s="82" t="str">
        <f>IFERROR((IF(BE16="","",BE15/BE16)),"")</f>
        <v/>
      </c>
    </row>
    <row r="16" spans="1:59" ht="38.25" customHeight="1" thickBot="1" x14ac:dyDescent="0.3">
      <c r="A16" s="71"/>
      <c r="B16" s="73"/>
      <c r="C16" s="5"/>
      <c r="D16" s="27" t="s">
        <v>39</v>
      </c>
      <c r="E16" s="28"/>
      <c r="F16" s="3"/>
      <c r="G16" s="27" t="s">
        <v>38</v>
      </c>
      <c r="H16" s="28"/>
      <c r="I16" s="40">
        <v>1721</v>
      </c>
      <c r="J16" s="30"/>
      <c r="K16" s="75"/>
      <c r="L16" s="29"/>
      <c r="M16" s="40">
        <v>1667</v>
      </c>
      <c r="N16" s="30"/>
      <c r="O16" s="75"/>
      <c r="P16" s="29"/>
      <c r="Q16" s="40">
        <v>1796</v>
      </c>
      <c r="R16" s="30"/>
      <c r="S16" s="75"/>
      <c r="T16" s="3"/>
      <c r="U16" s="40">
        <v>1822</v>
      </c>
      <c r="V16" s="28"/>
      <c r="W16" s="75"/>
      <c r="X16" s="3"/>
      <c r="Y16" s="40">
        <v>2046</v>
      </c>
      <c r="Z16" s="28"/>
      <c r="AA16" s="75"/>
      <c r="AB16" s="3"/>
      <c r="AC16" s="40">
        <v>1930</v>
      </c>
      <c r="AD16" s="28"/>
      <c r="AE16" s="75"/>
      <c r="AF16" s="3"/>
      <c r="AG16" s="40">
        <v>1980</v>
      </c>
      <c r="AH16" s="28"/>
      <c r="AI16" s="75"/>
      <c r="AJ16" s="3"/>
      <c r="AK16" s="40">
        <v>1985</v>
      </c>
      <c r="AL16" s="28"/>
      <c r="AM16" s="75"/>
      <c r="AN16" s="3"/>
      <c r="AO16" s="40">
        <v>1762</v>
      </c>
      <c r="AP16" s="28"/>
      <c r="AQ16" s="75"/>
      <c r="AR16" s="3"/>
      <c r="AS16" s="40">
        <v>1987</v>
      </c>
      <c r="AT16" s="28"/>
      <c r="AU16" s="75"/>
      <c r="AV16" s="3"/>
      <c r="AW16" s="40">
        <v>1889</v>
      </c>
      <c r="AX16" s="28"/>
      <c r="AY16" s="75"/>
      <c r="AZ16" s="3"/>
      <c r="BA16" s="40">
        <v>17903</v>
      </c>
      <c r="BB16" s="28"/>
      <c r="BC16" s="75"/>
      <c r="BD16" s="3"/>
      <c r="BE16" s="31">
        <f t="shared" si="0"/>
        <v>38488</v>
      </c>
      <c r="BF16" s="28"/>
      <c r="BG16" s="83"/>
    </row>
    <row r="17" spans="1:59" ht="38.25" customHeight="1" x14ac:dyDescent="0.25">
      <c r="A17" s="70">
        <v>8</v>
      </c>
      <c r="B17" s="72" t="s">
        <v>37</v>
      </c>
      <c r="C17" s="4"/>
      <c r="D17" s="22" t="s">
        <v>35</v>
      </c>
      <c r="E17" s="23"/>
      <c r="F17" s="2"/>
      <c r="G17" s="24" t="s">
        <v>36</v>
      </c>
      <c r="H17" s="23"/>
      <c r="I17" s="39">
        <v>18389</v>
      </c>
      <c r="J17" s="26"/>
      <c r="K17" s="74">
        <f>IF(I18="","",((I17/I18)*100))</f>
        <v>92.397748969952758</v>
      </c>
      <c r="L17" s="25"/>
      <c r="M17" s="39">
        <v>15505</v>
      </c>
      <c r="N17" s="26"/>
      <c r="O17" s="74">
        <f>IF(M18="","",((M17/M18)*100))</f>
        <v>86.388455538221535</v>
      </c>
      <c r="P17" s="25"/>
      <c r="Q17" s="39">
        <v>17448</v>
      </c>
      <c r="R17" s="26"/>
      <c r="S17" s="74">
        <f>IF(Q18="","",((Q17/Q18)*100))</f>
        <v>88.496652465003052</v>
      </c>
      <c r="T17" s="2"/>
      <c r="U17" s="39">
        <v>18447</v>
      </c>
      <c r="V17" s="23"/>
      <c r="W17" s="74">
        <f>IF(U18="","",((U17/U18)*100))</f>
        <v>94.891975308641975</v>
      </c>
      <c r="X17" s="2"/>
      <c r="Y17" s="39">
        <v>18185</v>
      </c>
      <c r="Z17" s="23"/>
      <c r="AA17" s="74">
        <f>IF(Y18="","",((Y17/Y18)*100))</f>
        <v>91.658266129032256</v>
      </c>
      <c r="AB17" s="2"/>
      <c r="AC17" s="39">
        <v>18251</v>
      </c>
      <c r="AD17" s="23"/>
      <c r="AE17" s="74">
        <f>IF(AC18="","",((AC17/AC18)*100))</f>
        <v>94.908996359854399</v>
      </c>
      <c r="AF17" s="2"/>
      <c r="AG17" s="39">
        <v>18423</v>
      </c>
      <c r="AH17" s="23"/>
      <c r="AI17" s="74">
        <f>IF(AG18="","",((AG17/AG18)*100))</f>
        <v>92.568586071751582</v>
      </c>
      <c r="AJ17" s="2"/>
      <c r="AK17" s="39">
        <v>18143</v>
      </c>
      <c r="AL17" s="23"/>
      <c r="AM17" s="74">
        <f>IF(AK18="","",((AK17/AK18)*100))</f>
        <v>91.877247176786341</v>
      </c>
      <c r="AN17" s="2"/>
      <c r="AO17" s="39">
        <v>17811</v>
      </c>
      <c r="AP17" s="23"/>
      <c r="AQ17" s="74">
        <f>IF(AO18="","",((AO17/AO18)*100))</f>
        <v>93.056426332288396</v>
      </c>
      <c r="AR17" s="2"/>
      <c r="AS17" s="39">
        <v>18006</v>
      </c>
      <c r="AT17" s="23"/>
      <c r="AU17" s="74">
        <f>IF(AS18="","",((AS17/AS18)*100))</f>
        <v>91.040550106178586</v>
      </c>
      <c r="AV17" s="2"/>
      <c r="AW17" s="39">
        <v>18212</v>
      </c>
      <c r="AX17" s="23"/>
      <c r="AY17" s="74">
        <f>IF(AW18="","",((AW17/AW18)*100))</f>
        <v>95.002608242044857</v>
      </c>
      <c r="AZ17" s="2"/>
      <c r="BA17" s="39">
        <v>17903</v>
      </c>
      <c r="BB17" s="23"/>
      <c r="BC17" s="74">
        <f>IF(BA18="","",((BA17/BA18)*100))</f>
        <v>90.378110959664809</v>
      </c>
      <c r="BD17" s="2"/>
      <c r="BE17" s="1">
        <f t="shared" si="0"/>
        <v>214723</v>
      </c>
      <c r="BF17" s="23"/>
      <c r="BG17" s="82">
        <f>IFERROR((IF(BE18="","",BE17/BE18)),"")</f>
        <v>0.91910436517108829</v>
      </c>
    </row>
    <row r="18" spans="1:59" ht="38.25" customHeight="1" thickBot="1" x14ac:dyDescent="0.3">
      <c r="A18" s="71"/>
      <c r="B18" s="73"/>
      <c r="C18" s="5"/>
      <c r="D18" s="27" t="s">
        <v>35</v>
      </c>
      <c r="E18" s="28"/>
      <c r="F18" s="3"/>
      <c r="G18" s="27" t="s">
        <v>34</v>
      </c>
      <c r="H18" s="28"/>
      <c r="I18" s="40">
        <v>19902</v>
      </c>
      <c r="J18" s="30"/>
      <c r="K18" s="75"/>
      <c r="L18" s="29"/>
      <c r="M18" s="40">
        <v>17948</v>
      </c>
      <c r="N18" s="30"/>
      <c r="O18" s="75"/>
      <c r="P18" s="29"/>
      <c r="Q18" s="40">
        <v>19716</v>
      </c>
      <c r="R18" s="30"/>
      <c r="S18" s="75"/>
      <c r="T18" s="3"/>
      <c r="U18" s="40">
        <v>19440</v>
      </c>
      <c r="V18" s="28"/>
      <c r="W18" s="75"/>
      <c r="X18" s="3"/>
      <c r="Y18" s="40">
        <v>19840</v>
      </c>
      <c r="Z18" s="28"/>
      <c r="AA18" s="75"/>
      <c r="AB18" s="3"/>
      <c r="AC18" s="40">
        <v>19230</v>
      </c>
      <c r="AD18" s="28"/>
      <c r="AE18" s="75"/>
      <c r="AF18" s="3"/>
      <c r="AG18" s="40">
        <v>19902</v>
      </c>
      <c r="AH18" s="28"/>
      <c r="AI18" s="75"/>
      <c r="AJ18" s="3"/>
      <c r="AK18" s="40">
        <v>19747</v>
      </c>
      <c r="AL18" s="28"/>
      <c r="AM18" s="75"/>
      <c r="AN18" s="3"/>
      <c r="AO18" s="40">
        <v>19140</v>
      </c>
      <c r="AP18" s="28"/>
      <c r="AQ18" s="75"/>
      <c r="AR18" s="3"/>
      <c r="AS18" s="40">
        <v>19778</v>
      </c>
      <c r="AT18" s="28"/>
      <c r="AU18" s="75"/>
      <c r="AV18" s="3"/>
      <c r="AW18" s="40">
        <v>19170</v>
      </c>
      <c r="AX18" s="28"/>
      <c r="AY18" s="75"/>
      <c r="AZ18" s="3"/>
      <c r="BA18" s="40">
        <v>19809</v>
      </c>
      <c r="BB18" s="28"/>
      <c r="BC18" s="75"/>
      <c r="BD18" s="3"/>
      <c r="BE18" s="31">
        <f t="shared" si="0"/>
        <v>233622</v>
      </c>
      <c r="BF18" s="28"/>
      <c r="BG18" s="83"/>
    </row>
    <row r="19" spans="1:59" ht="38.25" customHeight="1" x14ac:dyDescent="0.25">
      <c r="A19" s="70">
        <v>9</v>
      </c>
      <c r="B19" s="72" t="s">
        <v>33</v>
      </c>
      <c r="C19" s="4"/>
      <c r="D19" s="22" t="s">
        <v>32</v>
      </c>
      <c r="E19" s="23"/>
      <c r="F19" s="2"/>
      <c r="G19" s="24" t="s">
        <v>0</v>
      </c>
      <c r="H19" s="23"/>
      <c r="I19" s="39">
        <v>1721</v>
      </c>
      <c r="J19" s="26"/>
      <c r="K19" s="74">
        <f>I19/I20</f>
        <v>2.6806853582554515</v>
      </c>
      <c r="L19" s="25"/>
      <c r="M19" s="39">
        <v>1667</v>
      </c>
      <c r="N19" s="26"/>
      <c r="O19" s="74">
        <f>IF(M20="","",M19/M20)</f>
        <v>2.6006240249609984</v>
      </c>
      <c r="P19" s="25"/>
      <c r="Q19" s="39">
        <v>1796</v>
      </c>
      <c r="R19" s="26"/>
      <c r="S19" s="74">
        <f>IF(Q20="","",Q19/Q20)</f>
        <v>2.8417721518987342</v>
      </c>
      <c r="T19" s="2"/>
      <c r="U19" s="39">
        <v>1822</v>
      </c>
      <c r="V19" s="23"/>
      <c r="W19" s="74">
        <f>IF(U20="","",U19/U20)</f>
        <v>2.8117283950617282</v>
      </c>
      <c r="X19" s="2"/>
      <c r="Y19" s="39">
        <v>2046</v>
      </c>
      <c r="Z19" s="23"/>
      <c r="AA19" s="74">
        <f>IF(Y20="","",Y19/Y20)</f>
        <v>3.1968749999999999</v>
      </c>
      <c r="AB19" s="2"/>
      <c r="AC19" s="39">
        <v>1930</v>
      </c>
      <c r="AD19" s="23"/>
      <c r="AE19" s="74">
        <f>IF(AC20="","",AC19/AC20)</f>
        <v>3.0109204368174729</v>
      </c>
      <c r="AF19" s="2"/>
      <c r="AG19" s="39">
        <v>1980</v>
      </c>
      <c r="AH19" s="23"/>
      <c r="AI19" s="74">
        <f>IF(AG20="","",AG19/AG20)</f>
        <v>3.0841121495327104</v>
      </c>
      <c r="AJ19" s="2"/>
      <c r="AK19" s="39">
        <v>1985</v>
      </c>
      <c r="AL19" s="23"/>
      <c r="AM19" s="74">
        <f>IF(AK20="","",AK19/AK20)</f>
        <v>3.1161695447409734</v>
      </c>
      <c r="AN19" s="2"/>
      <c r="AO19" s="39">
        <v>1762</v>
      </c>
      <c r="AP19" s="23"/>
      <c r="AQ19" s="74">
        <f>IF(AO20="","",AO19/AO20)</f>
        <v>2.761755485893417</v>
      </c>
      <c r="AR19" s="2"/>
      <c r="AS19" s="39">
        <v>1987</v>
      </c>
      <c r="AT19" s="23"/>
      <c r="AU19" s="74">
        <f>IF(AS20="","",AS19/AS20)</f>
        <v>3.0758513931888545</v>
      </c>
      <c r="AV19" s="2"/>
      <c r="AW19" s="39">
        <v>1889</v>
      </c>
      <c r="AX19" s="23"/>
      <c r="AY19" s="74">
        <f>IF(AW20="","",AW19/AW20)</f>
        <v>2.9561815336463222</v>
      </c>
      <c r="AZ19" s="2"/>
      <c r="BA19" s="39">
        <v>1831</v>
      </c>
      <c r="BB19" s="23"/>
      <c r="BC19" s="74">
        <f>IF(BA20="","",BA19/BA20)</f>
        <v>2.8654147104851329</v>
      </c>
      <c r="BD19" s="2"/>
      <c r="BE19" s="1">
        <f t="shared" si="0"/>
        <v>22416</v>
      </c>
      <c r="BF19" s="23"/>
      <c r="BG19" s="82">
        <f>IFERROR((IF(BE20="","",BE19/BE20)),"")</f>
        <v>35.024999999999999</v>
      </c>
    </row>
    <row r="20" spans="1:59" ht="38.25" customHeight="1" thickBot="1" x14ac:dyDescent="0.3">
      <c r="A20" s="71"/>
      <c r="B20" s="73"/>
      <c r="C20" s="5"/>
      <c r="D20" s="27" t="s">
        <v>31</v>
      </c>
      <c r="E20" s="28"/>
      <c r="F20" s="3"/>
      <c r="G20" s="27" t="s">
        <v>30</v>
      </c>
      <c r="H20" s="28"/>
      <c r="I20" s="40">
        <v>642</v>
      </c>
      <c r="J20" s="30"/>
      <c r="K20" s="75"/>
      <c r="L20" s="29"/>
      <c r="M20" s="40">
        <v>641</v>
      </c>
      <c r="N20" s="30"/>
      <c r="O20" s="75"/>
      <c r="P20" s="29"/>
      <c r="Q20" s="40">
        <v>632</v>
      </c>
      <c r="R20" s="30"/>
      <c r="S20" s="75"/>
      <c r="T20" s="3"/>
      <c r="U20" s="40">
        <v>648</v>
      </c>
      <c r="V20" s="28"/>
      <c r="W20" s="75"/>
      <c r="X20" s="3"/>
      <c r="Y20" s="40">
        <v>640</v>
      </c>
      <c r="Z20" s="28"/>
      <c r="AA20" s="75"/>
      <c r="AB20" s="3"/>
      <c r="AC20" s="40">
        <v>641</v>
      </c>
      <c r="AD20" s="28"/>
      <c r="AE20" s="75"/>
      <c r="AF20" s="3"/>
      <c r="AG20" s="40">
        <v>642</v>
      </c>
      <c r="AH20" s="28"/>
      <c r="AI20" s="75"/>
      <c r="AJ20" s="3"/>
      <c r="AK20" s="40">
        <v>637</v>
      </c>
      <c r="AL20" s="28"/>
      <c r="AM20" s="75"/>
      <c r="AN20" s="3"/>
      <c r="AO20" s="40">
        <v>638</v>
      </c>
      <c r="AP20" s="28"/>
      <c r="AQ20" s="75"/>
      <c r="AR20" s="3"/>
      <c r="AS20" s="40">
        <v>646</v>
      </c>
      <c r="AT20" s="28"/>
      <c r="AU20" s="75"/>
      <c r="AV20" s="3"/>
      <c r="AW20" s="40">
        <v>639</v>
      </c>
      <c r="AX20" s="28"/>
      <c r="AY20" s="75"/>
      <c r="AZ20" s="3"/>
      <c r="BA20" s="40">
        <v>639</v>
      </c>
      <c r="BB20" s="28"/>
      <c r="BC20" s="75"/>
      <c r="BD20" s="3"/>
      <c r="BE20" s="16">
        <f>IFERROR((ROUND((AVERAGE(I20,M20,Q20,U20,Y20,AC20,AG20,AK20,AO20,AS20,AW20,BA20)),0)),"")</f>
        <v>640</v>
      </c>
      <c r="BF20" s="28"/>
      <c r="BG20" s="83"/>
    </row>
    <row r="21" spans="1:59" ht="38.25" customHeight="1" x14ac:dyDescent="0.25">
      <c r="A21" s="70">
        <v>10</v>
      </c>
      <c r="B21" s="72" t="s">
        <v>29</v>
      </c>
      <c r="C21" s="4"/>
      <c r="D21" s="22" t="s">
        <v>28</v>
      </c>
      <c r="E21" s="23"/>
      <c r="F21" s="2"/>
      <c r="G21" s="24" t="s">
        <v>27</v>
      </c>
      <c r="H21" s="23"/>
      <c r="I21" s="39">
        <v>6614</v>
      </c>
      <c r="J21" s="26"/>
      <c r="K21" s="74">
        <f>I21/I22</f>
        <v>0.28193870156443157</v>
      </c>
      <c r="L21" s="25"/>
      <c r="M21" s="39">
        <v>6744</v>
      </c>
      <c r="N21" s="26"/>
      <c r="O21" s="74">
        <f>IF(M22="","",M21/M22)</f>
        <v>0.27733684253814206</v>
      </c>
      <c r="P21" s="25"/>
      <c r="Q21" s="39">
        <v>6955</v>
      </c>
      <c r="R21" s="26"/>
      <c r="S21" s="74">
        <f>IF(Q22="","",Q21/Q22)</f>
        <v>0.28756305300587115</v>
      </c>
      <c r="T21" s="2"/>
      <c r="U21" s="39">
        <v>6861</v>
      </c>
      <c r="V21" s="23"/>
      <c r="W21" s="74">
        <f>IF(U22="","",U21/U22)</f>
        <v>0.27032031834837084</v>
      </c>
      <c r="X21" s="2"/>
      <c r="Y21" s="39">
        <v>7623</v>
      </c>
      <c r="Z21" s="23"/>
      <c r="AA21" s="74">
        <f>IF(Y22="","",Y21/Y22)</f>
        <v>0.29186767746381803</v>
      </c>
      <c r="AB21" s="2"/>
      <c r="AC21" s="39">
        <v>6872</v>
      </c>
      <c r="AD21" s="23"/>
      <c r="AE21" s="74">
        <f>IF(AC22="","",AC21/AC22)</f>
        <v>0.28407258897937249</v>
      </c>
      <c r="AF21" s="2"/>
      <c r="AG21" s="39">
        <v>6859</v>
      </c>
      <c r="AH21" s="23"/>
      <c r="AI21" s="74">
        <f>IF(AG22="","",AG21/AG22)</f>
        <v>0.27154677540678568</v>
      </c>
      <c r="AJ21" s="2"/>
      <c r="AK21" s="39">
        <v>7065</v>
      </c>
      <c r="AL21" s="23"/>
      <c r="AM21" s="74">
        <f>IF(AK22="","",AK21/AK22)</f>
        <v>0.26862096498232008</v>
      </c>
      <c r="AN21" s="2"/>
      <c r="AO21" s="39">
        <v>7007</v>
      </c>
      <c r="AP21" s="23"/>
      <c r="AQ21" s="74">
        <f>IF(AO22="","",AO21/AO22)</f>
        <v>0.25998070644108046</v>
      </c>
      <c r="AR21" s="2"/>
      <c r="AS21" s="39">
        <v>7729</v>
      </c>
      <c r="AT21" s="23"/>
      <c r="AU21" s="74">
        <f>IF(AS22="","",AS21/AS22)</f>
        <v>0.29055298672982216</v>
      </c>
      <c r="AV21" s="2"/>
      <c r="AW21" s="39">
        <v>7463</v>
      </c>
      <c r="AX21" s="23"/>
      <c r="AY21" s="74">
        <f>IF(AW22="","",AW21/AW22)</f>
        <v>0.27686885549990725</v>
      </c>
      <c r="AZ21" s="2"/>
      <c r="BA21" s="39">
        <v>7865</v>
      </c>
      <c r="BB21" s="23"/>
      <c r="BC21" s="74">
        <f>IF(BA22="","",BA21/BA22)</f>
        <v>0.3378146207370501</v>
      </c>
      <c r="BD21" s="2"/>
      <c r="BE21" s="1">
        <f>IF((I21+M21+Q21+U21+Y21+AC21+AG21+AK21+AO21+AS21+AW21+BA21)&gt;0,(I21+M21+Q21+U21+Y21+AC21+AG21+AK21+AO21+AS21+AW21+BA21),"")</f>
        <v>85657</v>
      </c>
      <c r="BF21" s="23"/>
      <c r="BG21" s="82">
        <f>IFERROR((IF(BE22="","",BE21/BE22)),"")</f>
        <v>0.28269450366664245</v>
      </c>
    </row>
    <row r="22" spans="1:59" ht="38.25" customHeight="1" thickBot="1" x14ac:dyDescent="0.3">
      <c r="A22" s="71"/>
      <c r="B22" s="73"/>
      <c r="C22" s="5"/>
      <c r="D22" s="27" t="s">
        <v>66</v>
      </c>
      <c r="E22" s="28"/>
      <c r="F22" s="3"/>
      <c r="G22" s="27" t="s">
        <v>23</v>
      </c>
      <c r="H22" s="28"/>
      <c r="I22" s="40">
        <v>23459</v>
      </c>
      <c r="J22" s="30"/>
      <c r="K22" s="75"/>
      <c r="L22" s="29"/>
      <c r="M22" s="40">
        <v>24317</v>
      </c>
      <c r="N22" s="30"/>
      <c r="O22" s="75"/>
      <c r="P22" s="29"/>
      <c r="Q22" s="40">
        <v>24186</v>
      </c>
      <c r="R22" s="30"/>
      <c r="S22" s="75"/>
      <c r="T22" s="3"/>
      <c r="U22" s="40">
        <v>25381</v>
      </c>
      <c r="V22" s="28"/>
      <c r="W22" s="75"/>
      <c r="X22" s="3"/>
      <c r="Y22" s="40">
        <v>26118</v>
      </c>
      <c r="Z22" s="28"/>
      <c r="AA22" s="75"/>
      <c r="AB22" s="3"/>
      <c r="AC22" s="40">
        <v>24191</v>
      </c>
      <c r="AD22" s="28"/>
      <c r="AE22" s="75"/>
      <c r="AF22" s="3"/>
      <c r="AG22" s="40">
        <v>25259</v>
      </c>
      <c r="AH22" s="28"/>
      <c r="AI22" s="75"/>
      <c r="AJ22" s="3"/>
      <c r="AK22" s="40">
        <v>26301</v>
      </c>
      <c r="AL22" s="28"/>
      <c r="AM22" s="75"/>
      <c r="AN22" s="3"/>
      <c r="AO22" s="40">
        <v>26952</v>
      </c>
      <c r="AP22" s="28"/>
      <c r="AQ22" s="75"/>
      <c r="AR22" s="3"/>
      <c r="AS22" s="40">
        <v>26601</v>
      </c>
      <c r="AT22" s="28"/>
      <c r="AU22" s="75"/>
      <c r="AV22" s="3"/>
      <c r="AW22" s="40">
        <v>26955</v>
      </c>
      <c r="AX22" s="28"/>
      <c r="AY22" s="75"/>
      <c r="AZ22" s="3"/>
      <c r="BA22" s="40">
        <v>23282</v>
      </c>
      <c r="BB22" s="28"/>
      <c r="BC22" s="75"/>
      <c r="BD22" s="3"/>
      <c r="BE22" s="31">
        <f>IF((I22+M22+Q22+U22+Y22+AC22+AG22+AK22+AO22+AS22+AW22+BA22)&gt;0,(I22+M22+Q22+U22+Y22+AC22+AG22+AK22+AO22+AS22+AW22+BA22),"")</f>
        <v>303002</v>
      </c>
      <c r="BF22" s="28"/>
      <c r="BG22" s="83"/>
    </row>
    <row r="23" spans="1:59" ht="38.25" customHeight="1" x14ac:dyDescent="0.25">
      <c r="A23" s="70">
        <v>11</v>
      </c>
      <c r="B23" s="72" t="s">
        <v>26</v>
      </c>
      <c r="C23" s="4"/>
      <c r="D23" s="41" t="s">
        <v>25</v>
      </c>
      <c r="E23" s="23"/>
      <c r="F23" s="2"/>
      <c r="G23" s="24" t="s">
        <v>24</v>
      </c>
      <c r="H23" s="23"/>
      <c r="I23" s="39">
        <v>5622</v>
      </c>
      <c r="J23" s="26"/>
      <c r="K23" s="74">
        <f>I23/I24</f>
        <v>0.23965215908606505</v>
      </c>
      <c r="L23" s="25"/>
      <c r="M23" s="39">
        <v>5642</v>
      </c>
      <c r="N23" s="26"/>
      <c r="O23" s="74">
        <f>IF(M24="","",M23/M24)</f>
        <v>0.23201875231319652</v>
      </c>
      <c r="P23" s="25"/>
      <c r="Q23" s="39">
        <v>5912</v>
      </c>
      <c r="R23" s="26"/>
      <c r="S23" s="74">
        <f>IF(Q24="","",Q23/Q24)</f>
        <v>0.2444086154863781</v>
      </c>
      <c r="T23" s="2"/>
      <c r="U23" s="39">
        <v>5832</v>
      </c>
      <c r="V23" s="23"/>
      <c r="W23" s="74">
        <f>IF(U24="","",U23/U24)</f>
        <v>0.22790152403282532</v>
      </c>
      <c r="X23" s="2"/>
      <c r="Y23" s="39">
        <v>6480</v>
      </c>
      <c r="Z23" s="23"/>
      <c r="AA23" s="74">
        <f>IF(Y24="","",Y23/Y24)</f>
        <v>0.24810475534114404</v>
      </c>
      <c r="AB23" s="2"/>
      <c r="AC23" s="39">
        <v>5842</v>
      </c>
      <c r="AD23" s="23"/>
      <c r="AE23" s="74">
        <f>IF(AC24="","",AC23/AC24)</f>
        <v>0.24149477078252243</v>
      </c>
      <c r="AF23" s="2"/>
      <c r="AG23" s="39">
        <v>5831</v>
      </c>
      <c r="AH23" s="23"/>
      <c r="AI23" s="74">
        <f>IF(AG24="","",AG23/AG24)</f>
        <v>0.23084841046755611</v>
      </c>
      <c r="AJ23" s="2"/>
      <c r="AK23" s="39">
        <v>6005</v>
      </c>
      <c r="AL23" s="23"/>
      <c r="AM23" s="74">
        <f>IF(AK24="","",AK23/AK24)</f>
        <v>0.22831831489296986</v>
      </c>
      <c r="AN23" s="2"/>
      <c r="AO23" s="39">
        <v>5956</v>
      </c>
      <c r="AP23" s="23"/>
      <c r="AQ23" s="74">
        <f>IF(AO24="","",AO23/AO24)</f>
        <v>0.22098545562481448</v>
      </c>
      <c r="AR23" s="2"/>
      <c r="AS23" s="39">
        <v>6570</v>
      </c>
      <c r="AT23" s="23"/>
      <c r="AU23" s="74">
        <f>IF(AS24="","",AS23/AS24)</f>
        <v>0.24698319612044661</v>
      </c>
      <c r="AV23" s="2"/>
      <c r="AW23" s="39">
        <v>5597</v>
      </c>
      <c r="AX23" s="23"/>
      <c r="AY23" s="74">
        <f>IF(AW24="","",AW23/AW24)</f>
        <v>0.20764236690780932</v>
      </c>
      <c r="AZ23" s="2"/>
      <c r="BA23" s="39">
        <v>6685</v>
      </c>
      <c r="BB23" s="23"/>
      <c r="BC23" s="74">
        <f>IF(BA24="","",BA23/BA24)</f>
        <v>0.28713168971737824</v>
      </c>
      <c r="BD23" s="2"/>
      <c r="BE23" s="1">
        <f>IF((I23+M23+Q23+U23+Y23+AC23+AG23+AK23+AO23+AS23+AW23+BA23)&gt;0,(I23+M23+Q23+U23+Y23+AC23+AG23+AK23+AO23+AS23+AW23+BA23),"")</f>
        <v>71974</v>
      </c>
      <c r="BF23" s="23"/>
      <c r="BG23" s="82">
        <f>IFERROR((IF(BE24="","",BE23/BE24)),"")</f>
        <v>0.23737030612042981</v>
      </c>
    </row>
    <row r="24" spans="1:59" ht="38.25" customHeight="1" thickBot="1" x14ac:dyDescent="0.3">
      <c r="A24" s="71"/>
      <c r="B24" s="73"/>
      <c r="C24" s="5"/>
      <c r="D24" s="27" t="s">
        <v>66</v>
      </c>
      <c r="E24" s="28"/>
      <c r="F24" s="3"/>
      <c r="G24" s="27" t="s">
        <v>23</v>
      </c>
      <c r="H24" s="28"/>
      <c r="I24" s="40">
        <v>23459</v>
      </c>
      <c r="J24" s="30"/>
      <c r="K24" s="75"/>
      <c r="L24" s="29"/>
      <c r="M24" s="40">
        <v>24317</v>
      </c>
      <c r="N24" s="30"/>
      <c r="O24" s="75"/>
      <c r="P24" s="29"/>
      <c r="Q24" s="40">
        <v>24189</v>
      </c>
      <c r="R24" s="30"/>
      <c r="S24" s="75"/>
      <c r="T24" s="3"/>
      <c r="U24" s="40">
        <v>25590</v>
      </c>
      <c r="V24" s="28"/>
      <c r="W24" s="75"/>
      <c r="X24" s="3"/>
      <c r="Y24" s="40">
        <v>26118</v>
      </c>
      <c r="Z24" s="28"/>
      <c r="AA24" s="75"/>
      <c r="AB24" s="3"/>
      <c r="AC24" s="40">
        <v>24191</v>
      </c>
      <c r="AD24" s="28"/>
      <c r="AE24" s="75"/>
      <c r="AF24" s="3"/>
      <c r="AG24" s="40">
        <v>25259</v>
      </c>
      <c r="AH24" s="28"/>
      <c r="AI24" s="75"/>
      <c r="AJ24" s="3"/>
      <c r="AK24" s="40">
        <v>26301</v>
      </c>
      <c r="AL24" s="28"/>
      <c r="AM24" s="75"/>
      <c r="AN24" s="3"/>
      <c r="AO24" s="40">
        <v>26952</v>
      </c>
      <c r="AP24" s="28"/>
      <c r="AQ24" s="75"/>
      <c r="AR24" s="3"/>
      <c r="AS24" s="40">
        <v>26601</v>
      </c>
      <c r="AT24" s="28"/>
      <c r="AU24" s="75"/>
      <c r="AV24" s="3"/>
      <c r="AW24" s="40">
        <v>26955</v>
      </c>
      <c r="AX24" s="28"/>
      <c r="AY24" s="75"/>
      <c r="AZ24" s="3"/>
      <c r="BA24" s="40">
        <v>23282</v>
      </c>
      <c r="BB24" s="28"/>
      <c r="BC24" s="75"/>
      <c r="BD24" s="3"/>
      <c r="BE24" s="31">
        <f>IF((I24+M24+Q24+U24+Y24+AC24+AG24+AK24+AO24+AS24+AW24+BA24)&gt;0,(I24+M24+Q24+U24+Y24+AC24+AG24+AK24+AO24+AS24+AW24+BA24),"")</f>
        <v>303214</v>
      </c>
      <c r="BF24" s="28"/>
      <c r="BG24" s="83"/>
    </row>
    <row r="25" spans="1:59" ht="38.25" customHeight="1" x14ac:dyDescent="0.25">
      <c r="A25" s="70">
        <v>12</v>
      </c>
      <c r="B25" s="72" t="s">
        <v>22</v>
      </c>
      <c r="C25" s="4"/>
      <c r="D25" s="22" t="s">
        <v>21</v>
      </c>
      <c r="E25" s="23"/>
      <c r="F25" s="2"/>
      <c r="G25" s="24" t="s">
        <v>20</v>
      </c>
      <c r="H25" s="23"/>
      <c r="I25" s="39">
        <v>827</v>
      </c>
      <c r="J25" s="26"/>
      <c r="K25" s="74">
        <f>IF(I26="","",I25/I26)</f>
        <v>75.181818181818187</v>
      </c>
      <c r="L25" s="25"/>
      <c r="M25" s="39">
        <v>844</v>
      </c>
      <c r="N25" s="26"/>
      <c r="O25" s="74">
        <f>IF(M26="","",M25/M26)</f>
        <v>76.727272727272734</v>
      </c>
      <c r="P25" s="25"/>
      <c r="Q25" s="39">
        <v>894</v>
      </c>
      <c r="R25" s="26"/>
      <c r="S25" s="74">
        <f>IF(Q26="","",Q25/Q26)</f>
        <v>81.272727272727266</v>
      </c>
      <c r="T25" s="2"/>
      <c r="U25" s="39">
        <v>905</v>
      </c>
      <c r="V25" s="23"/>
      <c r="W25" s="74">
        <f>IF(U26="","",U25/U26)</f>
        <v>82.272727272727266</v>
      </c>
      <c r="X25" s="2"/>
      <c r="Y25" s="39">
        <v>987</v>
      </c>
      <c r="Z25" s="23"/>
      <c r="AA25" s="74">
        <f>IF(Y26="","",Y25/Y26)</f>
        <v>89.727272727272734</v>
      </c>
      <c r="AB25" s="2"/>
      <c r="AC25" s="39">
        <v>932</v>
      </c>
      <c r="AD25" s="23"/>
      <c r="AE25" s="74">
        <f>IF(AC26="","",AC25/AC26)</f>
        <v>84.727272727272734</v>
      </c>
      <c r="AF25" s="2"/>
      <c r="AG25" s="39">
        <v>984</v>
      </c>
      <c r="AH25" s="23"/>
      <c r="AI25" s="74">
        <f>IF(AG26="","",AG25/AG26)</f>
        <v>89.454545454545453</v>
      </c>
      <c r="AJ25" s="2"/>
      <c r="AK25" s="39">
        <v>903</v>
      </c>
      <c r="AL25" s="23"/>
      <c r="AM25" s="74">
        <f>IF(AK26="","",AK25/AK26)</f>
        <v>82.090909090909093</v>
      </c>
      <c r="AN25" s="2"/>
      <c r="AO25" s="39">
        <v>918</v>
      </c>
      <c r="AP25" s="23"/>
      <c r="AQ25" s="74">
        <f>IF(AO26="","",AO25/AO26)</f>
        <v>83.454545454545453</v>
      </c>
      <c r="AR25" s="2"/>
      <c r="AS25" s="39">
        <v>956</v>
      </c>
      <c r="AT25" s="23"/>
      <c r="AU25" s="74">
        <f>IF(AS26="","",AS25/AS26)</f>
        <v>86.909090909090907</v>
      </c>
      <c r="AV25" s="2"/>
      <c r="AW25" s="39">
        <v>980</v>
      </c>
      <c r="AX25" s="23"/>
      <c r="AY25" s="74">
        <f>IF(AW26="","",AW25/AW26)</f>
        <v>89.090909090909093</v>
      </c>
      <c r="AZ25" s="2"/>
      <c r="BA25" s="39">
        <v>686</v>
      </c>
      <c r="BB25" s="23"/>
      <c r="BC25" s="74">
        <f>IF(BA26="","",BA25/BA26)</f>
        <v>62.363636363636367</v>
      </c>
      <c r="BD25" s="2"/>
      <c r="BE25" s="1">
        <f>IF((I25+M25+Q25+U25+Y25+AC25+AG25+AK25+AO25+AS25+AW25+BA25)&gt;0,(I25+M25+Q25+U25+Y25+AC25+AG25+AK25+AO25+AS25+AW25+BA25),"")</f>
        <v>10816</v>
      </c>
      <c r="BF25" s="23"/>
      <c r="BG25" s="82">
        <f>IFERROR((IF(BE26="","",BE25/BE26)),"")</f>
        <v>983.27272727272725</v>
      </c>
    </row>
    <row r="26" spans="1:59" ht="38.25" customHeight="1" thickBot="1" x14ac:dyDescent="0.3">
      <c r="A26" s="71"/>
      <c r="B26" s="73"/>
      <c r="C26" s="5"/>
      <c r="D26" s="27" t="s">
        <v>19</v>
      </c>
      <c r="E26" s="28"/>
      <c r="F26" s="3"/>
      <c r="G26" s="27" t="s">
        <v>11</v>
      </c>
      <c r="H26" s="28"/>
      <c r="I26" s="40">
        <v>11</v>
      </c>
      <c r="J26" s="30"/>
      <c r="K26" s="75"/>
      <c r="L26" s="29"/>
      <c r="M26" s="40">
        <v>11</v>
      </c>
      <c r="N26" s="30"/>
      <c r="O26" s="75"/>
      <c r="P26" s="29"/>
      <c r="Q26" s="40">
        <v>11</v>
      </c>
      <c r="R26" s="30"/>
      <c r="S26" s="75"/>
      <c r="T26" s="3"/>
      <c r="U26" s="40">
        <v>11</v>
      </c>
      <c r="V26" s="28"/>
      <c r="W26" s="75"/>
      <c r="X26" s="3"/>
      <c r="Y26" s="40">
        <v>11</v>
      </c>
      <c r="Z26" s="28"/>
      <c r="AA26" s="75"/>
      <c r="AB26" s="3"/>
      <c r="AC26" s="40">
        <v>11</v>
      </c>
      <c r="AD26" s="28"/>
      <c r="AE26" s="75"/>
      <c r="AF26" s="3"/>
      <c r="AG26" s="40">
        <v>11</v>
      </c>
      <c r="AH26" s="28"/>
      <c r="AI26" s="75"/>
      <c r="AJ26" s="3"/>
      <c r="AK26" s="40">
        <v>11</v>
      </c>
      <c r="AL26" s="28"/>
      <c r="AM26" s="75"/>
      <c r="AN26" s="3"/>
      <c r="AO26" s="40">
        <v>11</v>
      </c>
      <c r="AP26" s="28"/>
      <c r="AQ26" s="75"/>
      <c r="AR26" s="3"/>
      <c r="AS26" s="40">
        <v>11</v>
      </c>
      <c r="AT26" s="28"/>
      <c r="AU26" s="75"/>
      <c r="AV26" s="3"/>
      <c r="AW26" s="40">
        <v>11</v>
      </c>
      <c r="AX26" s="28"/>
      <c r="AY26" s="75"/>
      <c r="AZ26" s="3"/>
      <c r="BA26" s="40">
        <v>11</v>
      </c>
      <c r="BB26" s="28"/>
      <c r="BC26" s="75"/>
      <c r="BD26" s="3"/>
      <c r="BE26" s="16">
        <f>IFERROR((ROUND((AVERAGE(I26,M26,Q26,U26,Y26,AC26,AG26,AK26,AO26,AS26,AW26,BA26)),0)),"")</f>
        <v>11</v>
      </c>
      <c r="BF26" s="28"/>
      <c r="BG26" s="83"/>
    </row>
    <row r="27" spans="1:59" ht="38.25" customHeight="1" x14ac:dyDescent="0.25">
      <c r="A27" s="70">
        <v>13</v>
      </c>
      <c r="B27" s="72" t="s">
        <v>18</v>
      </c>
      <c r="C27" s="4"/>
      <c r="D27" s="22" t="s">
        <v>17</v>
      </c>
      <c r="E27" s="23"/>
      <c r="F27" s="2"/>
      <c r="G27" s="24" t="s">
        <v>16</v>
      </c>
      <c r="H27" s="23"/>
      <c r="I27" s="39">
        <v>355</v>
      </c>
      <c r="J27" s="26"/>
      <c r="K27" s="74">
        <f>IF(I28="","",I27/I28)</f>
        <v>118.33333333333333</v>
      </c>
      <c r="L27" s="25"/>
      <c r="M27" s="39">
        <v>372</v>
      </c>
      <c r="N27" s="26"/>
      <c r="O27" s="74">
        <f>IF(M28="","",M27/M28)</f>
        <v>124</v>
      </c>
      <c r="P27" s="25"/>
      <c r="Q27" s="39">
        <v>429</v>
      </c>
      <c r="R27" s="26"/>
      <c r="S27" s="74">
        <f>IF(Q28="","",Q27/Q28)</f>
        <v>143</v>
      </c>
      <c r="T27" s="2"/>
      <c r="U27" s="39">
        <v>508</v>
      </c>
      <c r="V27" s="23"/>
      <c r="W27" s="74">
        <f>IF(U28="","",U27/U28)</f>
        <v>169.33333333333334</v>
      </c>
      <c r="X27" s="2"/>
      <c r="Y27" s="39">
        <v>462</v>
      </c>
      <c r="Z27" s="23"/>
      <c r="AA27" s="74">
        <f>IF(Y28="","",Y27/Y28)</f>
        <v>154</v>
      </c>
      <c r="AB27" s="2"/>
      <c r="AC27" s="39">
        <v>432</v>
      </c>
      <c r="AD27" s="23"/>
      <c r="AE27" s="74">
        <f>IF(AC28="","",AC27/AC28)</f>
        <v>144</v>
      </c>
      <c r="AF27" s="2"/>
      <c r="AG27" s="39">
        <v>439</v>
      </c>
      <c r="AH27" s="23"/>
      <c r="AI27" s="74">
        <f>IF(AG28="","",AG27/AG28)</f>
        <v>146.33333333333334</v>
      </c>
      <c r="AJ27" s="2"/>
      <c r="AK27" s="39">
        <v>439</v>
      </c>
      <c r="AL27" s="23"/>
      <c r="AM27" s="74">
        <f>IF(AK28="","",AK27/AK28)</f>
        <v>146.33333333333334</v>
      </c>
      <c r="AN27" s="2"/>
      <c r="AO27" s="39">
        <v>456</v>
      </c>
      <c r="AP27" s="23"/>
      <c r="AQ27" s="74">
        <f>IF(AO28="","",AO27/AO28)</f>
        <v>152</v>
      </c>
      <c r="AR27" s="2"/>
      <c r="AS27" s="39">
        <v>447</v>
      </c>
      <c r="AT27" s="23"/>
      <c r="AU27" s="74">
        <f>IF(AS28="","",AS27/AS28)</f>
        <v>149</v>
      </c>
      <c r="AV27" s="2"/>
      <c r="AW27" s="39">
        <v>449</v>
      </c>
      <c r="AX27" s="23"/>
      <c r="AY27" s="74">
        <f>IF(AW28="","",AW27/AW28)</f>
        <v>149.66666666666666</v>
      </c>
      <c r="AZ27" s="2"/>
      <c r="BA27" s="39">
        <v>453</v>
      </c>
      <c r="BB27" s="23"/>
      <c r="BC27" s="74">
        <f>IF(BA28="","",BA27/BA28)</f>
        <v>151</v>
      </c>
      <c r="BD27" s="2"/>
      <c r="BE27" s="1">
        <f>IF((I27+M27+Q27+U27+Y27+AC27+AG27+AK27+AO27+AS27+AW27+BA27)&gt;0,(I27+M27+Q27+U27+Y27+AC27+AG27+AK27+AO27+AS27+AW27+BA27),"")</f>
        <v>5241</v>
      </c>
      <c r="BF27" s="23"/>
      <c r="BG27" s="82">
        <f>IFERROR((IF(BE28="","",BE27/BE28)),"")</f>
        <v>1747</v>
      </c>
    </row>
    <row r="28" spans="1:59" ht="38.25" customHeight="1" thickBot="1" x14ac:dyDescent="0.3">
      <c r="A28" s="71"/>
      <c r="B28" s="73"/>
      <c r="C28" s="5"/>
      <c r="D28" s="27" t="s">
        <v>15</v>
      </c>
      <c r="E28" s="28"/>
      <c r="F28" s="3"/>
      <c r="G28" s="27" t="s">
        <v>11</v>
      </c>
      <c r="H28" s="28"/>
      <c r="I28" s="40">
        <v>3</v>
      </c>
      <c r="J28" s="30"/>
      <c r="K28" s="75"/>
      <c r="L28" s="29"/>
      <c r="M28" s="40">
        <v>3</v>
      </c>
      <c r="N28" s="30"/>
      <c r="O28" s="75"/>
      <c r="P28" s="29"/>
      <c r="Q28" s="40">
        <v>3</v>
      </c>
      <c r="R28" s="30"/>
      <c r="S28" s="75"/>
      <c r="T28" s="3"/>
      <c r="U28" s="40">
        <v>3</v>
      </c>
      <c r="V28" s="28"/>
      <c r="W28" s="75"/>
      <c r="X28" s="3"/>
      <c r="Y28" s="40">
        <v>3</v>
      </c>
      <c r="Z28" s="28"/>
      <c r="AA28" s="75"/>
      <c r="AB28" s="3"/>
      <c r="AC28" s="40">
        <v>3</v>
      </c>
      <c r="AD28" s="28"/>
      <c r="AE28" s="75"/>
      <c r="AF28" s="3"/>
      <c r="AG28" s="40">
        <v>3</v>
      </c>
      <c r="AH28" s="28"/>
      <c r="AI28" s="75"/>
      <c r="AJ28" s="3"/>
      <c r="AK28" s="40">
        <v>3</v>
      </c>
      <c r="AL28" s="28"/>
      <c r="AM28" s="75"/>
      <c r="AN28" s="3"/>
      <c r="AO28" s="40">
        <v>3</v>
      </c>
      <c r="AP28" s="28"/>
      <c r="AQ28" s="75"/>
      <c r="AR28" s="3"/>
      <c r="AS28" s="40">
        <v>3</v>
      </c>
      <c r="AT28" s="28"/>
      <c r="AU28" s="75"/>
      <c r="AV28" s="3"/>
      <c r="AW28" s="40">
        <v>3</v>
      </c>
      <c r="AX28" s="28"/>
      <c r="AY28" s="75"/>
      <c r="AZ28" s="3"/>
      <c r="BA28" s="40">
        <v>3</v>
      </c>
      <c r="BB28" s="28"/>
      <c r="BC28" s="75"/>
      <c r="BD28" s="3"/>
      <c r="BE28" s="16">
        <f>IFERROR((ROUND((AVERAGE(I28,M28,Q28,U28,Y28,AC28,AG28,AK28,AO28,AS28,AW28,BA28)),0)),"")</f>
        <v>3</v>
      </c>
      <c r="BF28" s="28"/>
      <c r="BG28" s="83"/>
    </row>
    <row r="29" spans="1:59" ht="38.25" customHeight="1" x14ac:dyDescent="0.25">
      <c r="A29" s="70">
        <v>14</v>
      </c>
      <c r="B29" s="72" t="s">
        <v>14</v>
      </c>
      <c r="C29" s="4"/>
      <c r="D29" s="22" t="s">
        <v>12</v>
      </c>
      <c r="E29" s="23"/>
      <c r="F29" s="2"/>
      <c r="G29" s="24" t="s">
        <v>13</v>
      </c>
      <c r="H29" s="23"/>
      <c r="I29" s="39">
        <v>472</v>
      </c>
      <c r="J29" s="26"/>
      <c r="K29" s="74">
        <f>IF(I30="","",I29/I30)</f>
        <v>59</v>
      </c>
      <c r="L29" s="25"/>
      <c r="M29" s="39">
        <v>472</v>
      </c>
      <c r="N29" s="26"/>
      <c r="O29" s="74">
        <f>IF(M30="","",M29/M30)</f>
        <v>59</v>
      </c>
      <c r="P29" s="25"/>
      <c r="Q29" s="39">
        <v>465</v>
      </c>
      <c r="R29" s="26"/>
      <c r="S29" s="74">
        <f>IF(Q30="","",Q29/Q30)</f>
        <v>58.125</v>
      </c>
      <c r="T29" s="2"/>
      <c r="U29" s="39">
        <v>397</v>
      </c>
      <c r="V29" s="23">
        <v>8</v>
      </c>
      <c r="W29" s="74">
        <f>IF(U30="","",U29/U30)</f>
        <v>49.625</v>
      </c>
      <c r="X29" s="2"/>
      <c r="Y29" s="39">
        <v>525</v>
      </c>
      <c r="Z29" s="23"/>
      <c r="AA29" s="74">
        <f>IF(Y30="","",Y29/Y30)</f>
        <v>65.625</v>
      </c>
      <c r="AB29" s="2"/>
      <c r="AC29" s="39">
        <v>500</v>
      </c>
      <c r="AD29" s="23"/>
      <c r="AE29" s="74">
        <f>IF(AC30="","",AC29/AC30)</f>
        <v>62.5</v>
      </c>
      <c r="AF29" s="2"/>
      <c r="AG29" s="39">
        <v>545</v>
      </c>
      <c r="AH29" s="23"/>
      <c r="AI29" s="74">
        <f>IF(AG30="","",AG29/AG30)</f>
        <v>68.125</v>
      </c>
      <c r="AJ29" s="2"/>
      <c r="AK29" s="39">
        <v>464</v>
      </c>
      <c r="AL29" s="23"/>
      <c r="AM29" s="74">
        <f>IF(AK30="","",AK29/AK30)</f>
        <v>58</v>
      </c>
      <c r="AN29" s="2"/>
      <c r="AO29" s="39">
        <v>462</v>
      </c>
      <c r="AP29" s="23"/>
      <c r="AQ29" s="74">
        <f>IF(AO30="","",AO29/AO30)</f>
        <v>57.75</v>
      </c>
      <c r="AR29" s="2"/>
      <c r="AS29" s="39">
        <v>509</v>
      </c>
      <c r="AT29" s="23"/>
      <c r="AU29" s="74">
        <f>IF(AS30="","",AS29/AS30)</f>
        <v>63.625</v>
      </c>
      <c r="AV29" s="2"/>
      <c r="AW29" s="39">
        <v>531</v>
      </c>
      <c r="AX29" s="23"/>
      <c r="AY29" s="74">
        <f>IF(AW30="","",AW29/AW30)</f>
        <v>66.375</v>
      </c>
      <c r="AZ29" s="2"/>
      <c r="BA29" s="39">
        <v>233</v>
      </c>
      <c r="BB29" s="23"/>
      <c r="BC29" s="74">
        <f>IF(BA30="","",BA29/BA30)</f>
        <v>29.125</v>
      </c>
      <c r="BD29" s="2"/>
      <c r="BE29" s="1">
        <f>IF((I29+M29+Q29+U29+Y29+AC29+AG29+AK29+AO29+AS29+AW29+BA29)&gt;0,(I29+M29+Q29+U29+Y29+AC29+AG29+AK29+AO29+AS29+AW29+BA29),"")</f>
        <v>5575</v>
      </c>
      <c r="BF29" s="23"/>
      <c r="BG29" s="82">
        <f>IFERROR((IF(BE30="","",BE29/BE30)),"")</f>
        <v>696.875</v>
      </c>
    </row>
    <row r="30" spans="1:59" ht="38.25" customHeight="1" thickBot="1" x14ac:dyDescent="0.3">
      <c r="A30" s="71"/>
      <c r="B30" s="73"/>
      <c r="C30" s="5"/>
      <c r="D30" s="27" t="s">
        <v>12</v>
      </c>
      <c r="E30" s="28"/>
      <c r="F30" s="3"/>
      <c r="G30" s="27" t="s">
        <v>11</v>
      </c>
      <c r="H30" s="28"/>
      <c r="I30" s="40">
        <v>8</v>
      </c>
      <c r="J30" s="30"/>
      <c r="K30" s="75"/>
      <c r="L30" s="29"/>
      <c r="M30" s="40">
        <v>8</v>
      </c>
      <c r="N30" s="30"/>
      <c r="O30" s="75"/>
      <c r="P30" s="29"/>
      <c r="Q30" s="40">
        <v>8</v>
      </c>
      <c r="R30" s="30"/>
      <c r="S30" s="75"/>
      <c r="T30" s="3"/>
      <c r="U30" s="40">
        <v>8</v>
      </c>
      <c r="V30" s="28"/>
      <c r="W30" s="75"/>
      <c r="X30" s="3"/>
      <c r="Y30" s="40">
        <v>8</v>
      </c>
      <c r="Z30" s="28"/>
      <c r="AA30" s="75"/>
      <c r="AB30" s="3"/>
      <c r="AC30" s="40">
        <v>8</v>
      </c>
      <c r="AD30" s="28"/>
      <c r="AE30" s="75"/>
      <c r="AF30" s="3"/>
      <c r="AG30" s="40">
        <v>8</v>
      </c>
      <c r="AH30" s="28"/>
      <c r="AI30" s="75"/>
      <c r="AJ30" s="3"/>
      <c r="AK30" s="40">
        <v>8</v>
      </c>
      <c r="AL30" s="28"/>
      <c r="AM30" s="75"/>
      <c r="AN30" s="3"/>
      <c r="AO30" s="40">
        <v>8</v>
      </c>
      <c r="AP30" s="28"/>
      <c r="AQ30" s="75"/>
      <c r="AR30" s="3"/>
      <c r="AS30" s="40">
        <v>8</v>
      </c>
      <c r="AT30" s="28"/>
      <c r="AU30" s="75"/>
      <c r="AV30" s="3"/>
      <c r="AW30" s="40">
        <v>8</v>
      </c>
      <c r="AX30" s="28"/>
      <c r="AY30" s="75"/>
      <c r="AZ30" s="3"/>
      <c r="BA30" s="40">
        <v>8</v>
      </c>
      <c r="BB30" s="28"/>
      <c r="BC30" s="75"/>
      <c r="BD30" s="3"/>
      <c r="BE30" s="16">
        <f>IFERROR((ROUND((AVERAGE(I30,M30,Q30,U30,Y30,AC30,AG30,AK30,AO30,AS30,AW30,BA30)),0)),"")</f>
        <v>8</v>
      </c>
      <c r="BF30" s="28"/>
      <c r="BG30" s="83"/>
    </row>
    <row r="31" spans="1:59" ht="38.25" customHeight="1" x14ac:dyDescent="0.25">
      <c r="A31" s="70">
        <v>15</v>
      </c>
      <c r="B31" s="72" t="s">
        <v>10</v>
      </c>
      <c r="C31" s="4"/>
      <c r="D31" s="22" t="s">
        <v>9</v>
      </c>
      <c r="E31" s="23"/>
      <c r="F31" s="2"/>
      <c r="G31" s="24" t="s">
        <v>8</v>
      </c>
      <c r="H31" s="23"/>
      <c r="I31" s="39">
        <v>4484</v>
      </c>
      <c r="J31" s="26"/>
      <c r="K31" s="74">
        <f>IF(I32="","",((I31/I32)*100))</f>
        <v>19.114199241229379</v>
      </c>
      <c r="L31" s="25"/>
      <c r="M31" s="39">
        <v>4678</v>
      </c>
      <c r="N31" s="26"/>
      <c r="O31" s="74">
        <f>IF(M32="","",((M31/M32)*100))</f>
        <v>19.237570423983222</v>
      </c>
      <c r="P31" s="25"/>
      <c r="Q31" s="39">
        <v>5562</v>
      </c>
      <c r="R31" s="26"/>
      <c r="S31" s="74">
        <f>IF(Q32="","",((Q31/Q32)*100))</f>
        <v>22.993922857497211</v>
      </c>
      <c r="T31" s="2"/>
      <c r="U31" s="39">
        <v>6563</v>
      </c>
      <c r="V31" s="23"/>
      <c r="W31" s="74">
        <f>IF(U32="","",((U31/U32)*100))</f>
        <v>25.646737006643221</v>
      </c>
      <c r="X31" s="2"/>
      <c r="Y31" s="39">
        <v>6648</v>
      </c>
      <c r="Z31" s="23"/>
      <c r="AA31" s="74">
        <f>IF(Y32="","",((Y31/Y32)*100))</f>
        <v>25.453710084998853</v>
      </c>
      <c r="AB31" s="2"/>
      <c r="AC31" s="39">
        <v>5530</v>
      </c>
      <c r="AD31" s="23"/>
      <c r="AE31" s="74">
        <f>IF(AC32="","",((AC31/AC32)*100))</f>
        <v>22.859741226075812</v>
      </c>
      <c r="AF31" s="2"/>
      <c r="AG31" s="39">
        <v>6164</v>
      </c>
      <c r="AH31" s="23"/>
      <c r="AI31" s="74">
        <f>IF(AG32="","",((AG31/AG32)*100))</f>
        <v>24.403183023872678</v>
      </c>
      <c r="AJ31" s="2"/>
      <c r="AK31" s="39">
        <v>7213</v>
      </c>
      <c r="AL31" s="23"/>
      <c r="AM31" s="74">
        <f>IF(AK32="","",((AK31/AK32)*100))</f>
        <v>27.424812744762555</v>
      </c>
      <c r="AN31" s="2"/>
      <c r="AO31" s="39">
        <v>6361</v>
      </c>
      <c r="AP31" s="23"/>
      <c r="AQ31" s="74">
        <f>IF(AO32="","",((AO31/AO32)*100))</f>
        <v>23.601216978331848</v>
      </c>
      <c r="AR31" s="2"/>
      <c r="AS31" s="39">
        <v>6519</v>
      </c>
      <c r="AT31" s="23"/>
      <c r="AU31" s="74">
        <f>IF(AS32="","",((AS31/AS32)*100))</f>
        <v>24.506597496334727</v>
      </c>
      <c r="AV31" s="2"/>
      <c r="AW31" s="39">
        <v>5958</v>
      </c>
      <c r="AX31" s="23"/>
      <c r="AY31" s="74">
        <f>IF(AW32="","",((AW31/AW32)*100))</f>
        <v>22.103505843071787</v>
      </c>
      <c r="AZ31" s="2"/>
      <c r="BA31" s="39">
        <v>4474</v>
      </c>
      <c r="BB31" s="23"/>
      <c r="BC31" s="74">
        <f>IF(BA32="","",((BA31/BA32)*100))</f>
        <v>19.216562151017953</v>
      </c>
      <c r="BD31" s="2"/>
      <c r="BE31" s="1">
        <f>IF((I31+M31+Q31+U31+Y31+AC31+AG31+AK31+AO31+AS31+AW31+BA31)&gt;0,(I31+M31+Q31+U31+Y31+AC31+AG31+AK31+AO31+AS31+AW31+BA31),"")</f>
        <v>70154</v>
      </c>
      <c r="BF31" s="23"/>
      <c r="BG31" s="82">
        <f>IFERROR((IF(BE32="","",BE31/BE32)),"")</f>
        <v>0.2313679447518914</v>
      </c>
    </row>
    <row r="32" spans="1:59" ht="38.25" customHeight="1" thickBot="1" x14ac:dyDescent="0.3">
      <c r="A32" s="71"/>
      <c r="B32" s="73"/>
      <c r="C32" s="5"/>
      <c r="D32" s="27" t="s">
        <v>7</v>
      </c>
      <c r="E32" s="28"/>
      <c r="F32" s="3"/>
      <c r="G32" s="27" t="s">
        <v>6</v>
      </c>
      <c r="H32" s="28"/>
      <c r="I32" s="40">
        <v>23459</v>
      </c>
      <c r="J32" s="30"/>
      <c r="K32" s="75"/>
      <c r="L32" s="29"/>
      <c r="M32" s="40">
        <v>24317</v>
      </c>
      <c r="N32" s="30"/>
      <c r="O32" s="75"/>
      <c r="P32" s="29"/>
      <c r="Q32" s="40">
        <v>24189</v>
      </c>
      <c r="R32" s="30"/>
      <c r="S32" s="75"/>
      <c r="T32" s="3"/>
      <c r="U32" s="40">
        <v>25590</v>
      </c>
      <c r="V32" s="28"/>
      <c r="W32" s="75"/>
      <c r="X32" s="3"/>
      <c r="Y32" s="40">
        <v>26118</v>
      </c>
      <c r="Z32" s="28"/>
      <c r="AA32" s="75"/>
      <c r="AB32" s="3"/>
      <c r="AC32" s="40">
        <v>24191</v>
      </c>
      <c r="AD32" s="28"/>
      <c r="AE32" s="75"/>
      <c r="AF32" s="3"/>
      <c r="AG32" s="40">
        <v>25259</v>
      </c>
      <c r="AH32" s="28"/>
      <c r="AI32" s="75"/>
      <c r="AJ32" s="3"/>
      <c r="AK32" s="40">
        <v>26301</v>
      </c>
      <c r="AL32" s="28"/>
      <c r="AM32" s="75"/>
      <c r="AN32" s="3"/>
      <c r="AO32" s="40">
        <v>26952</v>
      </c>
      <c r="AP32" s="28"/>
      <c r="AQ32" s="75"/>
      <c r="AR32" s="3"/>
      <c r="AS32" s="40">
        <v>26601</v>
      </c>
      <c r="AT32" s="28"/>
      <c r="AU32" s="75"/>
      <c r="AV32" s="3"/>
      <c r="AW32" s="40">
        <v>26955</v>
      </c>
      <c r="AX32" s="28"/>
      <c r="AY32" s="75"/>
      <c r="AZ32" s="3"/>
      <c r="BA32" s="40">
        <v>23282</v>
      </c>
      <c r="BB32" s="28"/>
      <c r="BC32" s="75"/>
      <c r="BD32" s="3"/>
      <c r="BE32" s="31">
        <f>IF((I32+M32+Q32+U32+Y32+AC32+AG32+AK32+AO32+AS32+AW32+BA32)&gt;0,(I32+M32+Q32+U32+Y32+AC32+AG32+AK32+AO32+AS32+AW32+BA32),"")</f>
        <v>303214</v>
      </c>
      <c r="BF32" s="28"/>
      <c r="BG32" s="83"/>
    </row>
    <row r="33" spans="1:59" x14ac:dyDescent="0.25">
      <c r="A33" s="32"/>
      <c r="B33" s="32"/>
      <c r="C33" s="32"/>
      <c r="D33" s="32"/>
      <c r="E33" s="32"/>
      <c r="F33" s="32"/>
      <c r="G33" s="32"/>
      <c r="H33" s="32"/>
      <c r="I33" s="33"/>
      <c r="J33" s="33"/>
      <c r="K33" s="34"/>
      <c r="L33" s="33"/>
      <c r="M33" s="33"/>
      <c r="N33" s="33"/>
      <c r="O33" s="34"/>
      <c r="P33" s="33"/>
      <c r="Q33" s="33"/>
      <c r="R33" s="33"/>
      <c r="S33" s="34"/>
      <c r="T33" s="32"/>
      <c r="U33" s="33"/>
      <c r="V33" s="32"/>
      <c r="W33" s="34"/>
      <c r="X33" s="32"/>
      <c r="Y33" s="33"/>
      <c r="Z33" s="32"/>
      <c r="AA33" s="34"/>
      <c r="AB33" s="32"/>
      <c r="AC33" s="33"/>
      <c r="AD33" s="32"/>
      <c r="AE33" s="34"/>
      <c r="AF33" s="32"/>
      <c r="AG33" s="33"/>
      <c r="AH33" s="32"/>
      <c r="AI33" s="34"/>
      <c r="AJ33" s="32"/>
      <c r="AK33" s="33"/>
      <c r="AL33" s="32"/>
      <c r="AM33" s="34"/>
      <c r="AN33" s="32"/>
      <c r="AO33" s="33"/>
      <c r="AP33" s="32"/>
      <c r="AQ33" s="34"/>
      <c r="AR33" s="32"/>
      <c r="AS33" s="33"/>
      <c r="AT33" s="32"/>
      <c r="AU33" s="34"/>
      <c r="AV33" s="32"/>
      <c r="AW33" s="33"/>
      <c r="AX33" s="32"/>
      <c r="AY33" s="34"/>
      <c r="AZ33" s="32"/>
      <c r="BA33" s="33"/>
      <c r="BB33" s="32"/>
      <c r="BC33" s="34"/>
      <c r="BD33" s="32"/>
      <c r="BE33" s="33"/>
      <c r="BF33" s="32"/>
      <c r="BG33" s="34"/>
    </row>
  </sheetData>
  <mergeCells count="171">
    <mergeCell ref="BG23:BG24"/>
    <mergeCell ref="BG25:BG26"/>
    <mergeCell ref="BG27:BG28"/>
    <mergeCell ref="BG29:BG30"/>
    <mergeCell ref="BG31:BG32"/>
    <mergeCell ref="BG11:BG12"/>
    <mergeCell ref="BG13:BG14"/>
    <mergeCell ref="BG15:BG16"/>
    <mergeCell ref="BG17:BG18"/>
    <mergeCell ref="BC11:BC12"/>
    <mergeCell ref="BC13:BC14"/>
    <mergeCell ref="BC15:BC16"/>
    <mergeCell ref="BC17:BC18"/>
    <mergeCell ref="BC19:BC20"/>
    <mergeCell ref="BD9:BF10"/>
    <mergeCell ref="BG9:BG10"/>
    <mergeCell ref="BG19:BG20"/>
    <mergeCell ref="BG21:BG22"/>
    <mergeCell ref="AY27:AY28"/>
    <mergeCell ref="AY29:AY30"/>
    <mergeCell ref="AY31:AY32"/>
    <mergeCell ref="BC29:BC30"/>
    <mergeCell ref="BC31:BC32"/>
    <mergeCell ref="AU27:AU28"/>
    <mergeCell ref="AU29:AU30"/>
    <mergeCell ref="AU31:AU32"/>
    <mergeCell ref="BC21:BC22"/>
    <mergeCell ref="BC23:BC24"/>
    <mergeCell ref="BC25:BC26"/>
    <mergeCell ref="BC27:BC28"/>
    <mergeCell ref="AY11:AY12"/>
    <mergeCell ref="AU21:AU22"/>
    <mergeCell ref="AU23:AU24"/>
    <mergeCell ref="AU25:AU26"/>
    <mergeCell ref="AU19:AU20"/>
    <mergeCell ref="AY13:AY14"/>
    <mergeCell ref="AY15:AY16"/>
    <mergeCell ref="AY17:AY18"/>
    <mergeCell ref="AY19:AY20"/>
    <mergeCell ref="AY21:AY22"/>
    <mergeCell ref="AY23:AY24"/>
    <mergeCell ref="AU11:AU12"/>
    <mergeCell ref="AU13:AU14"/>
    <mergeCell ref="AU15:AU16"/>
    <mergeCell ref="AU17:AU18"/>
    <mergeCell ref="AY25:AY26"/>
    <mergeCell ref="AQ25:AQ26"/>
    <mergeCell ref="AQ27:AQ28"/>
    <mergeCell ref="AQ29:AQ30"/>
    <mergeCell ref="AQ31:AQ32"/>
    <mergeCell ref="AQ11:AQ12"/>
    <mergeCell ref="AM21:AM22"/>
    <mergeCell ref="AM23:AM24"/>
    <mergeCell ref="AQ13:AQ14"/>
    <mergeCell ref="AQ15:AQ16"/>
    <mergeCell ref="AQ17:AQ18"/>
    <mergeCell ref="AQ19:AQ20"/>
    <mergeCell ref="AQ21:AQ22"/>
    <mergeCell ref="AQ23:AQ24"/>
    <mergeCell ref="AM25:AM26"/>
    <mergeCell ref="AM27:AM28"/>
    <mergeCell ref="AM29:AM30"/>
    <mergeCell ref="AM31:AM32"/>
    <mergeCell ref="AM11:AM12"/>
    <mergeCell ref="AM13:AM14"/>
    <mergeCell ref="AM15:AM16"/>
    <mergeCell ref="AM17:AM18"/>
    <mergeCell ref="AM19:AM20"/>
    <mergeCell ref="AI11:AI12"/>
    <mergeCell ref="AI25:AI26"/>
    <mergeCell ref="AI27:AI28"/>
    <mergeCell ref="AI29:AI30"/>
    <mergeCell ref="AI31:AI32"/>
    <mergeCell ref="AI13:AI14"/>
    <mergeCell ref="AI15:AI16"/>
    <mergeCell ref="AI17:AI18"/>
    <mergeCell ref="AI19:AI20"/>
    <mergeCell ref="AI21:AI22"/>
    <mergeCell ref="AI23:AI24"/>
    <mergeCell ref="W25:W26"/>
    <mergeCell ref="W27:W28"/>
    <mergeCell ref="AE25:AE26"/>
    <mergeCell ref="AE27:AE28"/>
    <mergeCell ref="AE29:AE30"/>
    <mergeCell ref="AE31:AE32"/>
    <mergeCell ref="AA11:AA12"/>
    <mergeCell ref="AA25:AA26"/>
    <mergeCell ref="AA27:AA28"/>
    <mergeCell ref="AA29:AA30"/>
    <mergeCell ref="AA31:AA32"/>
    <mergeCell ref="AA13:AA14"/>
    <mergeCell ref="AA15:AA16"/>
    <mergeCell ref="AA17:AA18"/>
    <mergeCell ref="AA19:AA20"/>
    <mergeCell ref="AA21:AA22"/>
    <mergeCell ref="AA23:AA24"/>
    <mergeCell ref="AE11:AE12"/>
    <mergeCell ref="AE13:AE14"/>
    <mergeCell ref="AE15:AE16"/>
    <mergeCell ref="AE17:AE18"/>
    <mergeCell ref="AE19:AE20"/>
    <mergeCell ref="AE21:AE22"/>
    <mergeCell ref="AE23:AE24"/>
    <mergeCell ref="K31:K32"/>
    <mergeCell ref="A25:A26"/>
    <mergeCell ref="B25:B26"/>
    <mergeCell ref="K25:K26"/>
    <mergeCell ref="W29:W30"/>
    <mergeCell ref="W31:W32"/>
    <mergeCell ref="S11:S12"/>
    <mergeCell ref="S25:S26"/>
    <mergeCell ref="S27:S28"/>
    <mergeCell ref="S29:S30"/>
    <mergeCell ref="S31:S32"/>
    <mergeCell ref="S13:S14"/>
    <mergeCell ref="S15:S16"/>
    <mergeCell ref="S17:S18"/>
    <mergeCell ref="S19:S20"/>
    <mergeCell ref="S21:S22"/>
    <mergeCell ref="S23:S24"/>
    <mergeCell ref="W11:W12"/>
    <mergeCell ref="W13:W14"/>
    <mergeCell ref="W15:W16"/>
    <mergeCell ref="W17:W18"/>
    <mergeCell ref="W19:W20"/>
    <mergeCell ref="W21:W22"/>
    <mergeCell ref="W23:W24"/>
    <mergeCell ref="O19:O20"/>
    <mergeCell ref="O21:O22"/>
    <mergeCell ref="O23:O24"/>
    <mergeCell ref="O25:O26"/>
    <mergeCell ref="O27:O28"/>
    <mergeCell ref="O31:O32"/>
    <mergeCell ref="A27:A28"/>
    <mergeCell ref="B27:B28"/>
    <mergeCell ref="K27:K28"/>
    <mergeCell ref="A19:A20"/>
    <mergeCell ref="B19:B20"/>
    <mergeCell ref="K19:K20"/>
    <mergeCell ref="A23:A24"/>
    <mergeCell ref="A29:A30"/>
    <mergeCell ref="B29:B30"/>
    <mergeCell ref="K29:K30"/>
    <mergeCell ref="O29:O30"/>
    <mergeCell ref="B23:B24"/>
    <mergeCell ref="K23:K24"/>
    <mergeCell ref="A21:A22"/>
    <mergeCell ref="B21:B22"/>
    <mergeCell ref="K21:K22"/>
    <mergeCell ref="A31:A32"/>
    <mergeCell ref="B31:B32"/>
    <mergeCell ref="A17:A18"/>
    <mergeCell ref="B17:B18"/>
    <mergeCell ref="K17:K18"/>
    <mergeCell ref="O11:O12"/>
    <mergeCell ref="O13:O14"/>
    <mergeCell ref="O15:O16"/>
    <mergeCell ref="O17:O18"/>
    <mergeCell ref="A11:A12"/>
    <mergeCell ref="B11:B12"/>
    <mergeCell ref="K11:K12"/>
    <mergeCell ref="F10:H10"/>
    <mergeCell ref="C5:F5"/>
    <mergeCell ref="J5:K5"/>
    <mergeCell ref="C7:F7"/>
    <mergeCell ref="A13:A14"/>
    <mergeCell ref="B13:B14"/>
    <mergeCell ref="K13:K14"/>
    <mergeCell ref="A15:A16"/>
    <mergeCell ref="B15:B16"/>
    <mergeCell ref="K15:K16"/>
  </mergeCells>
  <pageMargins left="0" right="0.70866141732283472" top="0.39370078740157483" bottom="0.39370078740157483" header="0.31496062992125984" footer="0"/>
  <pageSetup paperSize="9" scale="60" orientation="landscape" r:id="rId1"/>
  <rowBreaks count="1" manualBreakCount="1">
    <brk id="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5"/>
  <sheetViews>
    <sheetView workbookViewId="0">
      <selection activeCell="A2" sqref="A2:BH25"/>
    </sheetView>
  </sheetViews>
  <sheetFormatPr baseColWidth="10" defaultRowHeight="15" x14ac:dyDescent="0.25"/>
  <sheetData>
    <row r="1" spans="1:60" ht="15.75" thickBot="1" x14ac:dyDescent="0.3"/>
    <row r="2" spans="1:60" ht="16.5" thickBot="1" x14ac:dyDescent="0.3">
      <c r="A2" s="20"/>
      <c r="B2" s="21" t="s">
        <v>51</v>
      </c>
      <c r="C2" s="35"/>
      <c r="D2" s="35"/>
      <c r="E2" s="35"/>
      <c r="F2" s="35"/>
      <c r="G2" s="35"/>
      <c r="H2" s="35"/>
      <c r="I2" s="36"/>
      <c r="J2" s="36"/>
      <c r="K2" s="36"/>
      <c r="L2" s="37"/>
      <c r="M2" s="36"/>
      <c r="N2" s="36"/>
      <c r="O2" s="36"/>
      <c r="P2" s="37"/>
      <c r="Q2" s="36"/>
      <c r="R2" s="36"/>
      <c r="S2" s="36"/>
      <c r="T2" s="37"/>
      <c r="U2" s="35"/>
      <c r="V2" s="36"/>
      <c r="W2" s="35"/>
      <c r="X2" s="37"/>
      <c r="Y2" s="35"/>
      <c r="Z2" s="36"/>
      <c r="AA2" s="35"/>
      <c r="AB2" s="37"/>
      <c r="AC2" s="35"/>
      <c r="AD2" s="36"/>
      <c r="AE2" s="35"/>
      <c r="AF2" s="37"/>
      <c r="AG2" s="35"/>
      <c r="AH2" s="36"/>
      <c r="AI2" s="35"/>
      <c r="AJ2" s="37"/>
      <c r="AK2" s="35"/>
      <c r="AL2" s="36"/>
      <c r="AM2" s="35"/>
      <c r="AN2" s="37"/>
      <c r="AO2" s="35"/>
      <c r="AP2" s="36"/>
      <c r="AQ2" s="35"/>
      <c r="AR2" s="37"/>
      <c r="AS2" s="35"/>
      <c r="AT2" s="36"/>
      <c r="AU2" s="35"/>
      <c r="AV2" s="37"/>
      <c r="AW2" s="35"/>
      <c r="AX2" s="36"/>
      <c r="AY2" s="35"/>
      <c r="AZ2" s="37"/>
      <c r="BA2" s="35"/>
      <c r="BB2" s="36"/>
      <c r="BC2" s="35"/>
      <c r="BD2" s="38"/>
      <c r="BE2" s="86" t="s">
        <v>64</v>
      </c>
      <c r="BF2" s="87"/>
      <c r="BG2" s="84"/>
      <c r="BH2" s="84" t="s">
        <v>1</v>
      </c>
    </row>
    <row r="3" spans="1:60" ht="45.75" thickBot="1" x14ac:dyDescent="0.3">
      <c r="A3" s="6" t="s">
        <v>5</v>
      </c>
      <c r="B3" s="7" t="s">
        <v>4</v>
      </c>
      <c r="C3" s="8" t="s">
        <v>3</v>
      </c>
      <c r="D3" s="7"/>
      <c r="E3" s="9"/>
      <c r="F3" s="90" t="s">
        <v>2</v>
      </c>
      <c r="G3" s="91"/>
      <c r="H3" s="92"/>
      <c r="I3" s="10"/>
      <c r="J3" s="11" t="s">
        <v>63</v>
      </c>
      <c r="K3" s="12"/>
      <c r="L3" s="13" t="s">
        <v>1</v>
      </c>
      <c r="M3" s="11"/>
      <c r="N3" s="14" t="s">
        <v>62</v>
      </c>
      <c r="O3" s="12"/>
      <c r="P3" s="13" t="s">
        <v>1</v>
      </c>
      <c r="Q3" s="11"/>
      <c r="R3" s="15" t="s">
        <v>61</v>
      </c>
      <c r="S3" s="12"/>
      <c r="T3" s="13" t="s">
        <v>1</v>
      </c>
      <c r="U3" s="11"/>
      <c r="V3" s="15" t="s">
        <v>60</v>
      </c>
      <c r="W3" s="12"/>
      <c r="X3" s="13" t="s">
        <v>1</v>
      </c>
      <c r="Y3" s="11"/>
      <c r="Z3" s="15" t="s">
        <v>59</v>
      </c>
      <c r="AA3" s="12"/>
      <c r="AB3" s="13" t="s">
        <v>1</v>
      </c>
      <c r="AC3" s="11"/>
      <c r="AD3" s="15" t="s">
        <v>58</v>
      </c>
      <c r="AE3" s="12"/>
      <c r="AF3" s="13" t="s">
        <v>1</v>
      </c>
      <c r="AG3" s="11"/>
      <c r="AH3" s="15" t="s">
        <v>57</v>
      </c>
      <c r="AI3" s="12"/>
      <c r="AJ3" s="13" t="s">
        <v>1</v>
      </c>
      <c r="AK3" s="11"/>
      <c r="AL3" s="15" t="s">
        <v>56</v>
      </c>
      <c r="AM3" s="12"/>
      <c r="AN3" s="13" t="s">
        <v>1</v>
      </c>
      <c r="AO3" s="11"/>
      <c r="AP3" s="15" t="s">
        <v>55</v>
      </c>
      <c r="AQ3" s="12"/>
      <c r="AR3" s="13" t="s">
        <v>1</v>
      </c>
      <c r="AS3" s="11"/>
      <c r="AT3" s="15" t="s">
        <v>54</v>
      </c>
      <c r="AU3" s="12"/>
      <c r="AV3" s="13" t="s">
        <v>1</v>
      </c>
      <c r="AW3" s="11"/>
      <c r="AX3" s="15" t="s">
        <v>53</v>
      </c>
      <c r="AY3" s="12"/>
      <c r="AZ3" s="13" t="s">
        <v>1</v>
      </c>
      <c r="BA3" s="11"/>
      <c r="BB3" s="15" t="s">
        <v>52</v>
      </c>
      <c r="BC3" s="12"/>
      <c r="BD3" s="13" t="s">
        <v>1</v>
      </c>
      <c r="BE3" s="88"/>
      <c r="BF3" s="89"/>
      <c r="BG3" s="85"/>
      <c r="BH3" s="85"/>
    </row>
    <row r="4" spans="1:60" ht="102" x14ac:dyDescent="0.25">
      <c r="A4" s="70">
        <v>5</v>
      </c>
      <c r="B4" s="72" t="s">
        <v>50</v>
      </c>
      <c r="C4" s="4"/>
      <c r="D4" s="22" t="s">
        <v>49</v>
      </c>
      <c r="E4" s="23"/>
      <c r="F4" s="2"/>
      <c r="G4" s="24" t="s">
        <v>48</v>
      </c>
      <c r="H4" s="23"/>
      <c r="I4" s="25"/>
      <c r="J4" s="39">
        <v>32732</v>
      </c>
      <c r="K4" s="26"/>
      <c r="L4" s="74">
        <f>IF(J5="","",J4/J5)</f>
        <v>1.3952853915341661</v>
      </c>
      <c r="M4" s="25"/>
      <c r="N4" s="39">
        <v>41920</v>
      </c>
      <c r="O4" s="26"/>
      <c r="P4" s="74">
        <f>IF(N5="","",N4/N5)</f>
        <v>1.7238968622774191</v>
      </c>
      <c r="Q4" s="25"/>
      <c r="R4" s="39">
        <v>119103</v>
      </c>
      <c r="S4" s="26"/>
      <c r="T4" s="74">
        <f>IF(R5="","",R4/R5)</f>
        <v>4.923849683740543</v>
      </c>
      <c r="U4" s="2"/>
      <c r="V4" s="39">
        <v>45696</v>
      </c>
      <c r="W4" s="23"/>
      <c r="X4" s="74">
        <f>IF(V5="","",V4/V5)</f>
        <v>1.7856975381008207</v>
      </c>
      <c r="Y4" s="2"/>
      <c r="Z4" s="39">
        <v>91514</v>
      </c>
      <c r="AA4" s="23"/>
      <c r="AB4" s="74">
        <f>IF(Z5="","",Z4/Z5)</f>
        <v>3.5038670648594841</v>
      </c>
      <c r="AC4" s="2"/>
      <c r="AD4" s="39">
        <v>45538</v>
      </c>
      <c r="AE4" s="23"/>
      <c r="AF4" s="74">
        <f>IF(AD5="","",AD4/AD5)</f>
        <v>1.8824356165516101</v>
      </c>
      <c r="AG4" s="2"/>
      <c r="AH4" s="39">
        <v>47770</v>
      </c>
      <c r="AI4" s="23"/>
      <c r="AJ4" s="74">
        <f>IF(AH5="","",AH4/AH5)</f>
        <v>1.89120709450097</v>
      </c>
      <c r="AK4" s="2"/>
      <c r="AL4" s="39">
        <v>49997</v>
      </c>
      <c r="AM4" s="23"/>
      <c r="AN4" s="74">
        <f>IF(AL5="","",AL4/AL5)</f>
        <v>1.9009543363370214</v>
      </c>
      <c r="AO4" s="2"/>
      <c r="AP4" s="39">
        <v>49746</v>
      </c>
      <c r="AQ4" s="23"/>
      <c r="AR4" s="74">
        <f>IF(AP5="","",AP4/AP5)</f>
        <v>1.845725734639359</v>
      </c>
      <c r="AS4" s="2"/>
      <c r="AT4" s="39">
        <v>51309</v>
      </c>
      <c r="AU4" s="23"/>
      <c r="AV4" s="74">
        <f>IF(AT5="","",AT4/AT5)</f>
        <v>1.9288372617570768</v>
      </c>
      <c r="AW4" s="2"/>
      <c r="AX4" s="39">
        <v>55035</v>
      </c>
      <c r="AY4" s="23">
        <v>26955</v>
      </c>
      <c r="AZ4" s="74">
        <f>IF(AX5="","",AX4/AX5)</f>
        <v>2.041736227045075</v>
      </c>
      <c r="BA4" s="2"/>
      <c r="BB4" s="39">
        <v>46125</v>
      </c>
      <c r="BC4" s="23"/>
      <c r="BD4" s="74">
        <f>IF(BB5="","",BB4/BB5)</f>
        <v>1.9811442315952237</v>
      </c>
      <c r="BE4" s="2"/>
      <c r="BF4" s="1">
        <f t="shared" ref="BF4:BF12" si="0">IF((J4+N4+R4+V4+Z4+AD4+AH4+AL4+AP4+AT4+AX4+BB4)&gt;0,(J4+N4+R4+V4+Z4+AD4+AH4+AL4+AP4+AT4+AX4+BB4),"")</f>
        <v>676485</v>
      </c>
      <c r="BG4" s="23"/>
      <c r="BH4" s="82">
        <f>IFERROR((IF(BF5="","",BF4/BF5)),"")</f>
        <v>2.2310480386789528</v>
      </c>
    </row>
    <row r="5" spans="1:60" ht="51.75" thickBot="1" x14ac:dyDescent="0.3">
      <c r="A5" s="71"/>
      <c r="B5" s="73"/>
      <c r="C5" s="5"/>
      <c r="D5" s="27" t="s">
        <v>47</v>
      </c>
      <c r="E5" s="28"/>
      <c r="F5" s="3"/>
      <c r="G5" s="27" t="s">
        <v>46</v>
      </c>
      <c r="H5" s="28"/>
      <c r="I5" s="29"/>
      <c r="J5" s="40">
        <v>23459</v>
      </c>
      <c r="K5" s="30"/>
      <c r="L5" s="75"/>
      <c r="M5" s="29"/>
      <c r="N5" s="40">
        <v>24317</v>
      </c>
      <c r="O5" s="30"/>
      <c r="P5" s="75"/>
      <c r="Q5" s="29"/>
      <c r="R5" s="40">
        <v>24189</v>
      </c>
      <c r="S5" s="30"/>
      <c r="T5" s="75"/>
      <c r="U5" s="3"/>
      <c r="V5" s="40">
        <v>25590</v>
      </c>
      <c r="W5" s="28"/>
      <c r="X5" s="75"/>
      <c r="Y5" s="3"/>
      <c r="Z5" s="40">
        <v>26118</v>
      </c>
      <c r="AA5" s="28"/>
      <c r="AB5" s="75"/>
      <c r="AC5" s="3"/>
      <c r="AD5" s="40">
        <v>24191</v>
      </c>
      <c r="AE5" s="28"/>
      <c r="AF5" s="75"/>
      <c r="AG5" s="3"/>
      <c r="AH5" s="40">
        <v>25259</v>
      </c>
      <c r="AI5" s="28"/>
      <c r="AJ5" s="75"/>
      <c r="AK5" s="3"/>
      <c r="AL5" s="40">
        <v>26301</v>
      </c>
      <c r="AM5" s="28"/>
      <c r="AN5" s="75"/>
      <c r="AO5" s="3"/>
      <c r="AP5" s="40">
        <v>26952</v>
      </c>
      <c r="AQ5" s="28"/>
      <c r="AR5" s="75"/>
      <c r="AS5" s="3"/>
      <c r="AT5" s="40">
        <v>26601</v>
      </c>
      <c r="AU5" s="28"/>
      <c r="AV5" s="75"/>
      <c r="AW5" s="3"/>
      <c r="AX5" s="40">
        <v>26955</v>
      </c>
      <c r="AY5" s="28"/>
      <c r="AZ5" s="75"/>
      <c r="BA5" s="3"/>
      <c r="BB5" s="40">
        <v>23282</v>
      </c>
      <c r="BC5" s="28"/>
      <c r="BD5" s="75"/>
      <c r="BE5" s="3"/>
      <c r="BF5" s="31">
        <f t="shared" si="0"/>
        <v>303214</v>
      </c>
      <c r="BG5" s="28"/>
      <c r="BH5" s="83"/>
    </row>
    <row r="6" spans="1:60" ht="76.5" x14ac:dyDescent="0.25">
      <c r="A6" s="70">
        <v>6</v>
      </c>
      <c r="B6" s="72" t="s">
        <v>45</v>
      </c>
      <c r="C6" s="4"/>
      <c r="D6" s="22" t="s">
        <v>39</v>
      </c>
      <c r="E6" s="23"/>
      <c r="F6" s="2"/>
      <c r="G6" s="24" t="s">
        <v>44</v>
      </c>
      <c r="H6" s="23"/>
      <c r="I6" s="25"/>
      <c r="J6" s="39">
        <v>15983</v>
      </c>
      <c r="K6" s="26"/>
      <c r="L6" s="74">
        <f>IF(J7="","",J6/J7)</f>
        <v>9.2870424171993022</v>
      </c>
      <c r="M6" s="25"/>
      <c r="N6" s="39">
        <v>15385</v>
      </c>
      <c r="O6" s="26"/>
      <c r="P6" s="74">
        <f>IF(N7="","",N6/N7)</f>
        <v>9.2291541691661667</v>
      </c>
      <c r="Q6" s="25"/>
      <c r="R6" s="39">
        <v>16162</v>
      </c>
      <c r="S6" s="26"/>
      <c r="T6" s="74">
        <f>IF(R7="","",R6/R7)</f>
        <v>8.9988864142538976</v>
      </c>
      <c r="U6" s="2"/>
      <c r="V6" s="39">
        <v>17629</v>
      </c>
      <c r="W6" s="23"/>
      <c r="X6" s="74">
        <f>IF(V7="","",V6/V7)</f>
        <v>9.6756311745334802</v>
      </c>
      <c r="Y6" s="2"/>
      <c r="Z6" s="39">
        <v>18767</v>
      </c>
      <c r="AA6" s="23"/>
      <c r="AB6" s="74">
        <f>IF(Z7="","",Z6/Z7)</f>
        <v>9.1725317693059623</v>
      </c>
      <c r="AC6" s="2"/>
      <c r="AD6" s="39">
        <v>16620</v>
      </c>
      <c r="AE6" s="23"/>
      <c r="AF6" s="74">
        <f>IF(AD7="","",AD6/AD7)</f>
        <v>8.6113989637305703</v>
      </c>
      <c r="AG6" s="2"/>
      <c r="AH6" s="39">
        <v>17387</v>
      </c>
      <c r="AI6" s="23"/>
      <c r="AJ6" s="74">
        <f>IF(AH7="","",AH6/AH7)</f>
        <v>8.7813131313131318</v>
      </c>
      <c r="AK6" s="2"/>
      <c r="AL6" s="39">
        <v>19497</v>
      </c>
      <c r="AM6" s="23"/>
      <c r="AN6" s="74">
        <f>IF(AL7="","",AL6/AL7)</f>
        <v>9.8221662468513848</v>
      </c>
      <c r="AO6" s="2"/>
      <c r="AP6" s="39">
        <v>18411</v>
      </c>
      <c r="AQ6" s="23"/>
      <c r="AR6" s="74">
        <f>IF(AP7="","",AP6/AP7)</f>
        <v>10.448921679909194</v>
      </c>
      <c r="AS6" s="2"/>
      <c r="AT6" s="39">
        <v>19711</v>
      </c>
      <c r="AU6" s="23"/>
      <c r="AV6" s="74">
        <f>IF(AT7="","",AT6/AT7)</f>
        <v>9.9199798691494721</v>
      </c>
      <c r="AW6" s="2"/>
      <c r="AX6" s="39">
        <v>17662</v>
      </c>
      <c r="AY6" s="23"/>
      <c r="AZ6" s="74">
        <f>IF(AX7="","",AX6/AX7)</f>
        <v>9.3499205929062992</v>
      </c>
      <c r="BA6" s="2"/>
      <c r="BB6" s="39">
        <v>17880</v>
      </c>
      <c r="BC6" s="23"/>
      <c r="BD6" s="74">
        <f>IF(BB7="","",BB6/BB7)</f>
        <v>9.7651556526488257</v>
      </c>
      <c r="BE6" s="2"/>
      <c r="BF6" s="1">
        <f t="shared" si="0"/>
        <v>211094</v>
      </c>
      <c r="BG6" s="23"/>
      <c r="BH6" s="82">
        <f>IFERROR((IF(BF7="","",BF6/BF7)),"")</f>
        <v>9.4171127765881515</v>
      </c>
    </row>
    <row r="7" spans="1:60" ht="77.25" thickBot="1" x14ac:dyDescent="0.3">
      <c r="A7" s="71"/>
      <c r="B7" s="73"/>
      <c r="C7" s="5"/>
      <c r="D7" s="27" t="s">
        <v>43</v>
      </c>
      <c r="E7" s="28"/>
      <c r="F7" s="3"/>
      <c r="G7" s="27" t="s">
        <v>42</v>
      </c>
      <c r="H7" s="28"/>
      <c r="I7" s="29"/>
      <c r="J7" s="40">
        <v>1721</v>
      </c>
      <c r="K7" s="30"/>
      <c r="L7" s="75"/>
      <c r="M7" s="29"/>
      <c r="N7" s="40">
        <v>1667</v>
      </c>
      <c r="O7" s="30"/>
      <c r="P7" s="75"/>
      <c r="Q7" s="29"/>
      <c r="R7" s="40">
        <v>1796</v>
      </c>
      <c r="S7" s="30"/>
      <c r="T7" s="75"/>
      <c r="U7" s="3"/>
      <c r="V7" s="40">
        <v>1822</v>
      </c>
      <c r="W7" s="28"/>
      <c r="X7" s="75"/>
      <c r="Y7" s="3"/>
      <c r="Z7" s="40">
        <v>2046</v>
      </c>
      <c r="AA7" s="28"/>
      <c r="AB7" s="75"/>
      <c r="AC7" s="3"/>
      <c r="AD7" s="40">
        <v>1930</v>
      </c>
      <c r="AE7" s="28"/>
      <c r="AF7" s="75"/>
      <c r="AG7" s="3"/>
      <c r="AH7" s="40">
        <v>1980</v>
      </c>
      <c r="AI7" s="28"/>
      <c r="AJ7" s="75"/>
      <c r="AK7" s="3"/>
      <c r="AL7" s="40">
        <v>1985</v>
      </c>
      <c r="AM7" s="28"/>
      <c r="AN7" s="75"/>
      <c r="AO7" s="3"/>
      <c r="AP7" s="40">
        <v>1762</v>
      </c>
      <c r="AQ7" s="28"/>
      <c r="AR7" s="75"/>
      <c r="AS7" s="3"/>
      <c r="AT7" s="40">
        <v>1987</v>
      </c>
      <c r="AU7" s="28"/>
      <c r="AV7" s="75"/>
      <c r="AW7" s="3"/>
      <c r="AX7" s="40">
        <v>1889</v>
      </c>
      <c r="AY7" s="28"/>
      <c r="AZ7" s="75"/>
      <c r="BA7" s="3"/>
      <c r="BB7" s="40">
        <v>1831</v>
      </c>
      <c r="BC7" s="28"/>
      <c r="BD7" s="75"/>
      <c r="BE7" s="3"/>
      <c r="BF7" s="31">
        <f t="shared" si="0"/>
        <v>22416</v>
      </c>
      <c r="BG7" s="28"/>
      <c r="BH7" s="83"/>
    </row>
    <row r="8" spans="1:60" ht="76.5" x14ac:dyDescent="0.25">
      <c r="A8" s="70">
        <v>7</v>
      </c>
      <c r="B8" s="72" t="s">
        <v>41</v>
      </c>
      <c r="C8" s="4"/>
      <c r="D8" s="22" t="s">
        <v>39</v>
      </c>
      <c r="E8" s="23"/>
      <c r="F8" s="2"/>
      <c r="G8" s="24" t="s">
        <v>40</v>
      </c>
      <c r="H8" s="23"/>
      <c r="I8" s="25"/>
      <c r="J8" s="39">
        <v>1513</v>
      </c>
      <c r="K8" s="26"/>
      <c r="L8" s="74">
        <v>0.88</v>
      </c>
      <c r="M8" s="25"/>
      <c r="N8" s="39" t="s">
        <v>65</v>
      </c>
      <c r="O8" s="26"/>
      <c r="P8" s="74">
        <v>1.46</v>
      </c>
      <c r="Q8" s="25"/>
      <c r="R8" s="39">
        <v>2268</v>
      </c>
      <c r="S8" s="26"/>
      <c r="T8" s="74">
        <v>1.26</v>
      </c>
      <c r="U8" s="2"/>
      <c r="V8" s="39">
        <v>993</v>
      </c>
      <c r="W8" s="23"/>
      <c r="X8" s="74">
        <v>0.55000000000000004</v>
      </c>
      <c r="Y8" s="2"/>
      <c r="Z8" s="39">
        <v>1655</v>
      </c>
      <c r="AA8" s="23"/>
      <c r="AB8" s="74">
        <v>0.81</v>
      </c>
      <c r="AC8" s="2"/>
      <c r="AD8" s="39">
        <v>979</v>
      </c>
      <c r="AE8" s="23"/>
      <c r="AF8" s="74">
        <v>0.51</v>
      </c>
      <c r="AG8" s="2"/>
      <c r="AH8" s="39">
        <v>1479</v>
      </c>
      <c r="AI8" s="23"/>
      <c r="AJ8" s="74">
        <v>0.75</v>
      </c>
      <c r="AK8" s="2"/>
      <c r="AL8" s="39">
        <v>1604</v>
      </c>
      <c r="AM8" s="23"/>
      <c r="AN8" s="74">
        <v>0.81</v>
      </c>
      <c r="AO8" s="2"/>
      <c r="AP8" s="39">
        <v>1329</v>
      </c>
      <c r="AQ8" s="23"/>
      <c r="AR8" s="74">
        <v>0.84</v>
      </c>
      <c r="AS8" s="2"/>
      <c r="AT8" s="39">
        <v>1772</v>
      </c>
      <c r="AU8" s="23"/>
      <c r="AV8" s="74">
        <v>0.89</v>
      </c>
      <c r="AW8" s="2"/>
      <c r="AX8" s="39">
        <v>958</v>
      </c>
      <c r="AY8" s="23"/>
      <c r="AZ8" s="74">
        <v>0.51</v>
      </c>
      <c r="BA8" s="2"/>
      <c r="BB8" s="39">
        <v>19809</v>
      </c>
      <c r="BC8" s="23"/>
      <c r="BD8" s="74">
        <v>1.04</v>
      </c>
      <c r="BE8" s="2"/>
      <c r="BF8" s="1" t="e">
        <f t="shared" si="0"/>
        <v>#VALUE!</v>
      </c>
      <c r="BG8" s="23"/>
      <c r="BH8" s="82" t="str">
        <f>IFERROR((IF(BF9="","",BF8/BF9)),"")</f>
        <v/>
      </c>
    </row>
    <row r="9" spans="1:60" ht="77.25" thickBot="1" x14ac:dyDescent="0.3">
      <c r="A9" s="71"/>
      <c r="B9" s="73"/>
      <c r="C9" s="5"/>
      <c r="D9" s="27" t="s">
        <v>39</v>
      </c>
      <c r="E9" s="28"/>
      <c r="F9" s="3"/>
      <c r="G9" s="27" t="s">
        <v>38</v>
      </c>
      <c r="H9" s="28"/>
      <c r="I9" s="29"/>
      <c r="J9" s="40">
        <v>1721</v>
      </c>
      <c r="K9" s="30"/>
      <c r="L9" s="75"/>
      <c r="M9" s="29"/>
      <c r="N9" s="40">
        <v>1667</v>
      </c>
      <c r="O9" s="30"/>
      <c r="P9" s="75"/>
      <c r="Q9" s="29"/>
      <c r="R9" s="40">
        <v>1796</v>
      </c>
      <c r="S9" s="30"/>
      <c r="T9" s="75"/>
      <c r="U9" s="3"/>
      <c r="V9" s="40">
        <v>1822</v>
      </c>
      <c r="W9" s="28"/>
      <c r="X9" s="75"/>
      <c r="Y9" s="3"/>
      <c r="Z9" s="40">
        <v>2046</v>
      </c>
      <c r="AA9" s="28"/>
      <c r="AB9" s="75"/>
      <c r="AC9" s="3"/>
      <c r="AD9" s="40">
        <v>1930</v>
      </c>
      <c r="AE9" s="28"/>
      <c r="AF9" s="75"/>
      <c r="AG9" s="3"/>
      <c r="AH9" s="40">
        <v>1980</v>
      </c>
      <c r="AI9" s="28"/>
      <c r="AJ9" s="75"/>
      <c r="AK9" s="3"/>
      <c r="AL9" s="40">
        <v>1985</v>
      </c>
      <c r="AM9" s="28"/>
      <c r="AN9" s="75"/>
      <c r="AO9" s="3"/>
      <c r="AP9" s="40">
        <v>1762</v>
      </c>
      <c r="AQ9" s="28"/>
      <c r="AR9" s="75"/>
      <c r="AS9" s="3"/>
      <c r="AT9" s="40">
        <v>1987</v>
      </c>
      <c r="AU9" s="28"/>
      <c r="AV9" s="75"/>
      <c r="AW9" s="3"/>
      <c r="AX9" s="40">
        <v>1889</v>
      </c>
      <c r="AY9" s="28"/>
      <c r="AZ9" s="75"/>
      <c r="BA9" s="3"/>
      <c r="BB9" s="40">
        <v>17903</v>
      </c>
      <c r="BC9" s="28"/>
      <c r="BD9" s="75"/>
      <c r="BE9" s="3"/>
      <c r="BF9" s="31">
        <f t="shared" si="0"/>
        <v>38488</v>
      </c>
      <c r="BG9" s="28"/>
      <c r="BH9" s="83"/>
    </row>
    <row r="10" spans="1:60" ht="63.75" x14ac:dyDescent="0.25">
      <c r="A10" s="70">
        <v>8</v>
      </c>
      <c r="B10" s="72" t="s">
        <v>37</v>
      </c>
      <c r="C10" s="4"/>
      <c r="D10" s="22" t="s">
        <v>35</v>
      </c>
      <c r="E10" s="23"/>
      <c r="F10" s="2"/>
      <c r="G10" s="24" t="s">
        <v>36</v>
      </c>
      <c r="H10" s="23"/>
      <c r="I10" s="25"/>
      <c r="J10" s="39">
        <v>18389</v>
      </c>
      <c r="K10" s="26"/>
      <c r="L10" s="74">
        <f>IF(J11="","",((J10/J11)*100))</f>
        <v>92.397748969952758</v>
      </c>
      <c r="M10" s="25"/>
      <c r="N10" s="39">
        <v>15505</v>
      </c>
      <c r="O10" s="26"/>
      <c r="P10" s="74">
        <f>IF(N11="","",((N10/N11)*100))</f>
        <v>86.388455538221535</v>
      </c>
      <c r="Q10" s="25"/>
      <c r="R10" s="39">
        <v>17448</v>
      </c>
      <c r="S10" s="26"/>
      <c r="T10" s="74">
        <f>IF(R11="","",((R10/R11)*100))</f>
        <v>88.496652465003052</v>
      </c>
      <c r="U10" s="2"/>
      <c r="V10" s="39">
        <v>18447</v>
      </c>
      <c r="W10" s="23"/>
      <c r="X10" s="74">
        <f>IF(V11="","",((V10/V11)*100))</f>
        <v>94.891975308641975</v>
      </c>
      <c r="Y10" s="2"/>
      <c r="Z10" s="39">
        <v>18185</v>
      </c>
      <c r="AA10" s="23"/>
      <c r="AB10" s="74">
        <f>IF(Z11="","",((Z10/Z11)*100))</f>
        <v>91.658266129032256</v>
      </c>
      <c r="AC10" s="2"/>
      <c r="AD10" s="39">
        <v>18251</v>
      </c>
      <c r="AE10" s="23"/>
      <c r="AF10" s="74">
        <f>IF(AD11="","",((AD10/AD11)*100))</f>
        <v>94.908996359854399</v>
      </c>
      <c r="AG10" s="2"/>
      <c r="AH10" s="39">
        <v>18423</v>
      </c>
      <c r="AI10" s="23"/>
      <c r="AJ10" s="74">
        <f>IF(AH11="","",((AH10/AH11)*100))</f>
        <v>92.568586071751582</v>
      </c>
      <c r="AK10" s="2"/>
      <c r="AL10" s="39">
        <v>18143</v>
      </c>
      <c r="AM10" s="23"/>
      <c r="AN10" s="74">
        <f>IF(AL11="","",((AL10/AL11)*100))</f>
        <v>91.877247176786341</v>
      </c>
      <c r="AO10" s="2"/>
      <c r="AP10" s="39">
        <v>17811</v>
      </c>
      <c r="AQ10" s="23"/>
      <c r="AR10" s="74">
        <f>IF(AP11="","",((AP10/AP11)*100))</f>
        <v>93.056426332288396</v>
      </c>
      <c r="AS10" s="2"/>
      <c r="AT10" s="39">
        <v>18006</v>
      </c>
      <c r="AU10" s="23"/>
      <c r="AV10" s="74">
        <f>IF(AT11="","",((AT10/AT11)*100))</f>
        <v>91.040550106178586</v>
      </c>
      <c r="AW10" s="2"/>
      <c r="AX10" s="39">
        <v>18212</v>
      </c>
      <c r="AY10" s="23"/>
      <c r="AZ10" s="74">
        <f>IF(AX11="","",((AX10/AX11)*100))</f>
        <v>95.002608242044857</v>
      </c>
      <c r="BA10" s="2"/>
      <c r="BB10" s="39">
        <v>17903</v>
      </c>
      <c r="BC10" s="23"/>
      <c r="BD10" s="74">
        <f>IF(BB11="","",((BB10/BB11)*100))</f>
        <v>90.378110959664809</v>
      </c>
      <c r="BE10" s="2"/>
      <c r="BF10" s="1">
        <f t="shared" si="0"/>
        <v>214723</v>
      </c>
      <c r="BG10" s="23"/>
      <c r="BH10" s="82">
        <f>IFERROR((IF(BF11="","",BF10/BF11)),"")</f>
        <v>0.91910436517108829</v>
      </c>
    </row>
    <row r="11" spans="1:60" ht="64.5" thickBot="1" x14ac:dyDescent="0.3">
      <c r="A11" s="71"/>
      <c r="B11" s="73"/>
      <c r="C11" s="5"/>
      <c r="D11" s="27" t="s">
        <v>35</v>
      </c>
      <c r="E11" s="28"/>
      <c r="F11" s="3"/>
      <c r="G11" s="27" t="s">
        <v>34</v>
      </c>
      <c r="H11" s="28"/>
      <c r="I11" s="29"/>
      <c r="J11" s="40">
        <v>19902</v>
      </c>
      <c r="K11" s="30"/>
      <c r="L11" s="75"/>
      <c r="M11" s="29"/>
      <c r="N11" s="40">
        <v>17948</v>
      </c>
      <c r="O11" s="30"/>
      <c r="P11" s="75"/>
      <c r="Q11" s="29"/>
      <c r="R11" s="40">
        <v>19716</v>
      </c>
      <c r="S11" s="30"/>
      <c r="T11" s="75"/>
      <c r="U11" s="3"/>
      <c r="V11" s="40">
        <v>19440</v>
      </c>
      <c r="W11" s="28"/>
      <c r="X11" s="75"/>
      <c r="Y11" s="3"/>
      <c r="Z11" s="40">
        <v>19840</v>
      </c>
      <c r="AA11" s="28"/>
      <c r="AB11" s="75"/>
      <c r="AC11" s="3"/>
      <c r="AD11" s="40">
        <v>19230</v>
      </c>
      <c r="AE11" s="28"/>
      <c r="AF11" s="75"/>
      <c r="AG11" s="3"/>
      <c r="AH11" s="40">
        <v>19902</v>
      </c>
      <c r="AI11" s="28"/>
      <c r="AJ11" s="75"/>
      <c r="AK11" s="3"/>
      <c r="AL11" s="40">
        <v>19747</v>
      </c>
      <c r="AM11" s="28"/>
      <c r="AN11" s="75"/>
      <c r="AO11" s="3"/>
      <c r="AP11" s="40">
        <v>19140</v>
      </c>
      <c r="AQ11" s="28"/>
      <c r="AR11" s="75"/>
      <c r="AS11" s="3"/>
      <c r="AT11" s="40">
        <v>19778</v>
      </c>
      <c r="AU11" s="28"/>
      <c r="AV11" s="75"/>
      <c r="AW11" s="3"/>
      <c r="AX11" s="40">
        <v>19170</v>
      </c>
      <c r="AY11" s="28"/>
      <c r="AZ11" s="75"/>
      <c r="BA11" s="3"/>
      <c r="BB11" s="40">
        <v>19809</v>
      </c>
      <c r="BC11" s="28"/>
      <c r="BD11" s="75"/>
      <c r="BE11" s="3"/>
      <c r="BF11" s="31">
        <f t="shared" si="0"/>
        <v>233622</v>
      </c>
      <c r="BG11" s="28"/>
      <c r="BH11" s="83"/>
    </row>
    <row r="12" spans="1:60" ht="89.25" x14ac:dyDescent="0.25">
      <c r="A12" s="70">
        <v>9</v>
      </c>
      <c r="B12" s="72" t="s">
        <v>33</v>
      </c>
      <c r="C12" s="4"/>
      <c r="D12" s="22" t="s">
        <v>32</v>
      </c>
      <c r="E12" s="23"/>
      <c r="F12" s="2"/>
      <c r="G12" s="24" t="s">
        <v>0</v>
      </c>
      <c r="H12" s="23"/>
      <c r="I12" s="25"/>
      <c r="J12" s="39">
        <v>1721</v>
      </c>
      <c r="K12" s="26"/>
      <c r="L12" s="74">
        <f>J12/J13</f>
        <v>2.6806853582554515</v>
      </c>
      <c r="M12" s="25"/>
      <c r="N12" s="39">
        <v>1667</v>
      </c>
      <c r="O12" s="26"/>
      <c r="P12" s="74">
        <f>IF(N13="","",N12/N13)</f>
        <v>2.6006240249609984</v>
      </c>
      <c r="Q12" s="25"/>
      <c r="R12" s="39">
        <v>1796</v>
      </c>
      <c r="S12" s="26"/>
      <c r="T12" s="74">
        <f>IF(R13="","",R12/R13)</f>
        <v>2.8417721518987342</v>
      </c>
      <c r="U12" s="2"/>
      <c r="V12" s="39">
        <v>1822</v>
      </c>
      <c r="W12" s="23"/>
      <c r="X12" s="74">
        <f>IF(V13="","",V12/V13)</f>
        <v>2.8117283950617282</v>
      </c>
      <c r="Y12" s="2"/>
      <c r="Z12" s="39">
        <v>2046</v>
      </c>
      <c r="AA12" s="23"/>
      <c r="AB12" s="74">
        <f>IF(Z13="","",Z12/Z13)</f>
        <v>3.1968749999999999</v>
      </c>
      <c r="AC12" s="2"/>
      <c r="AD12" s="39">
        <v>1930</v>
      </c>
      <c r="AE12" s="23"/>
      <c r="AF12" s="74">
        <f>IF(AD13="","",AD12/AD13)</f>
        <v>3.0109204368174729</v>
      </c>
      <c r="AG12" s="2"/>
      <c r="AH12" s="39">
        <v>1980</v>
      </c>
      <c r="AI12" s="23"/>
      <c r="AJ12" s="74">
        <f>IF(AH13="","",AH12/AH13)</f>
        <v>3.0841121495327104</v>
      </c>
      <c r="AK12" s="2"/>
      <c r="AL12" s="39">
        <v>1985</v>
      </c>
      <c r="AM12" s="23"/>
      <c r="AN12" s="74">
        <f>IF(AL13="","",AL12/AL13)</f>
        <v>3.1161695447409734</v>
      </c>
      <c r="AO12" s="2"/>
      <c r="AP12" s="39">
        <v>1762</v>
      </c>
      <c r="AQ12" s="23"/>
      <c r="AR12" s="74">
        <f>IF(AP13="","",AP12/AP13)</f>
        <v>2.761755485893417</v>
      </c>
      <c r="AS12" s="2"/>
      <c r="AT12" s="39">
        <v>1987</v>
      </c>
      <c r="AU12" s="23"/>
      <c r="AV12" s="74">
        <f>IF(AT13="","",AT12/AT13)</f>
        <v>3.0758513931888545</v>
      </c>
      <c r="AW12" s="2"/>
      <c r="AX12" s="39">
        <v>1889</v>
      </c>
      <c r="AY12" s="23"/>
      <c r="AZ12" s="74">
        <f>IF(AX13="","",AX12/AX13)</f>
        <v>2.9561815336463222</v>
      </c>
      <c r="BA12" s="2"/>
      <c r="BB12" s="39">
        <v>1831</v>
      </c>
      <c r="BC12" s="23"/>
      <c r="BD12" s="74">
        <f>IF(BB13="","",BB12/BB13)</f>
        <v>2.8654147104851329</v>
      </c>
      <c r="BE12" s="2"/>
      <c r="BF12" s="1">
        <f t="shared" si="0"/>
        <v>22416</v>
      </c>
      <c r="BG12" s="23"/>
      <c r="BH12" s="82">
        <f>IFERROR((IF(BF13="","",BF12/BF13)),"")</f>
        <v>35.024999999999999</v>
      </c>
    </row>
    <row r="13" spans="1:60" ht="102.75" thickBot="1" x14ac:dyDescent="0.3">
      <c r="A13" s="71"/>
      <c r="B13" s="73"/>
      <c r="C13" s="5"/>
      <c r="D13" s="27" t="s">
        <v>31</v>
      </c>
      <c r="E13" s="28"/>
      <c r="F13" s="3"/>
      <c r="G13" s="27" t="s">
        <v>30</v>
      </c>
      <c r="H13" s="28"/>
      <c r="I13" s="29"/>
      <c r="J13" s="40">
        <v>642</v>
      </c>
      <c r="K13" s="30"/>
      <c r="L13" s="75"/>
      <c r="M13" s="29"/>
      <c r="N13" s="40">
        <v>641</v>
      </c>
      <c r="O13" s="30"/>
      <c r="P13" s="75"/>
      <c r="Q13" s="29"/>
      <c r="R13" s="40">
        <v>632</v>
      </c>
      <c r="S13" s="30"/>
      <c r="T13" s="75"/>
      <c r="U13" s="3"/>
      <c r="V13" s="40">
        <v>648</v>
      </c>
      <c r="W13" s="28"/>
      <c r="X13" s="75"/>
      <c r="Y13" s="3"/>
      <c r="Z13" s="40">
        <v>640</v>
      </c>
      <c r="AA13" s="28"/>
      <c r="AB13" s="75"/>
      <c r="AC13" s="3"/>
      <c r="AD13" s="40">
        <v>641</v>
      </c>
      <c r="AE13" s="28"/>
      <c r="AF13" s="75"/>
      <c r="AG13" s="3"/>
      <c r="AH13" s="40">
        <v>642</v>
      </c>
      <c r="AI13" s="28"/>
      <c r="AJ13" s="75"/>
      <c r="AK13" s="3"/>
      <c r="AL13" s="40">
        <v>637</v>
      </c>
      <c r="AM13" s="28"/>
      <c r="AN13" s="75"/>
      <c r="AO13" s="3"/>
      <c r="AP13" s="40">
        <v>638</v>
      </c>
      <c r="AQ13" s="28"/>
      <c r="AR13" s="75"/>
      <c r="AS13" s="3"/>
      <c r="AT13" s="40">
        <v>646</v>
      </c>
      <c r="AU13" s="28"/>
      <c r="AV13" s="75"/>
      <c r="AW13" s="3"/>
      <c r="AX13" s="40">
        <v>639</v>
      </c>
      <c r="AY13" s="28"/>
      <c r="AZ13" s="75"/>
      <c r="BA13" s="3"/>
      <c r="BB13" s="40">
        <v>639</v>
      </c>
      <c r="BC13" s="28"/>
      <c r="BD13" s="75"/>
      <c r="BE13" s="3"/>
      <c r="BF13" s="16">
        <f>IFERROR((ROUND((AVERAGE(J13,N13,R13,V13,Z13,AD13,AH13,AL13,AP13,AT13,AX13,BB13)),0)),"")</f>
        <v>640</v>
      </c>
      <c r="BG13" s="28"/>
      <c r="BH13" s="83"/>
    </row>
    <row r="14" spans="1:60" ht="89.25" x14ac:dyDescent="0.25">
      <c r="A14" s="70">
        <v>10</v>
      </c>
      <c r="B14" s="72" t="s">
        <v>29</v>
      </c>
      <c r="C14" s="4"/>
      <c r="D14" s="22" t="s">
        <v>28</v>
      </c>
      <c r="E14" s="23"/>
      <c r="F14" s="2"/>
      <c r="G14" s="24" t="s">
        <v>27</v>
      </c>
      <c r="H14" s="23"/>
      <c r="I14" s="25"/>
      <c r="J14" s="39">
        <v>6614</v>
      </c>
      <c r="K14" s="26"/>
      <c r="L14" s="74">
        <f>J14/J15</f>
        <v>0.28193870156443157</v>
      </c>
      <c r="M14" s="25"/>
      <c r="N14" s="39">
        <v>6744</v>
      </c>
      <c r="O14" s="26"/>
      <c r="P14" s="74">
        <f>IF(N15="","",N14/N15)</f>
        <v>0.27733684253814206</v>
      </c>
      <c r="Q14" s="25"/>
      <c r="R14" s="39">
        <v>6955</v>
      </c>
      <c r="S14" s="26"/>
      <c r="T14" s="74">
        <f>IF(R15="","",R14/R15)</f>
        <v>0.28756305300587115</v>
      </c>
      <c r="U14" s="2"/>
      <c r="V14" s="39">
        <v>6861</v>
      </c>
      <c r="W14" s="23"/>
      <c r="X14" s="74">
        <f>IF(V15="","",V14/V15)</f>
        <v>0.27032031834837084</v>
      </c>
      <c r="Y14" s="2"/>
      <c r="Z14" s="39">
        <v>7623</v>
      </c>
      <c r="AA14" s="23"/>
      <c r="AB14" s="74">
        <f>IF(Z15="","",Z14/Z15)</f>
        <v>0.29186767746381803</v>
      </c>
      <c r="AC14" s="2"/>
      <c r="AD14" s="39">
        <v>6872</v>
      </c>
      <c r="AE14" s="23"/>
      <c r="AF14" s="74">
        <f>IF(AD15="","",AD14/AD15)</f>
        <v>0.28407258897937249</v>
      </c>
      <c r="AG14" s="2"/>
      <c r="AH14" s="39">
        <v>6859</v>
      </c>
      <c r="AI14" s="23"/>
      <c r="AJ14" s="74">
        <f>IF(AH15="","",AH14/AH15)</f>
        <v>0.27154677540678568</v>
      </c>
      <c r="AK14" s="2"/>
      <c r="AL14" s="39">
        <v>7065</v>
      </c>
      <c r="AM14" s="23"/>
      <c r="AN14" s="74">
        <f>IF(AL15="","",AL14/AL15)</f>
        <v>0.26862096498232008</v>
      </c>
      <c r="AO14" s="2"/>
      <c r="AP14" s="39">
        <v>7007</v>
      </c>
      <c r="AQ14" s="23"/>
      <c r="AR14" s="74">
        <f>IF(AP15="","",AP14/AP15)</f>
        <v>0.25998070644108046</v>
      </c>
      <c r="AS14" s="2"/>
      <c r="AT14" s="39">
        <v>7729</v>
      </c>
      <c r="AU14" s="23"/>
      <c r="AV14" s="74">
        <f>IF(AT15="","",AT14/AT15)</f>
        <v>0.29055298672982216</v>
      </c>
      <c r="AW14" s="2"/>
      <c r="AX14" s="39">
        <v>7463</v>
      </c>
      <c r="AY14" s="23"/>
      <c r="AZ14" s="74">
        <f>IF(AX15="","",AX14/AX15)</f>
        <v>0.27686885549990725</v>
      </c>
      <c r="BA14" s="2"/>
      <c r="BB14" s="39">
        <v>7865</v>
      </c>
      <c r="BC14" s="23"/>
      <c r="BD14" s="74">
        <f>IF(BB15="","",BB14/BB15)</f>
        <v>0.3378146207370501</v>
      </c>
      <c r="BE14" s="2"/>
      <c r="BF14" s="1">
        <f>IF((J14+N14+R14+V14+Z14+AD14+AH14+AL14+AP14+AT14+AX14+BB14)&gt;0,(J14+N14+R14+V14+Z14+AD14+AH14+AL14+AP14+AT14+AX14+BB14),"")</f>
        <v>85657</v>
      </c>
      <c r="BG14" s="23"/>
      <c r="BH14" s="82">
        <f>IFERROR((IF(BF15="","",BF14/BF15)),"")</f>
        <v>0.28269450366664245</v>
      </c>
    </row>
    <row r="15" spans="1:60" ht="115.5" thickBot="1" x14ac:dyDescent="0.3">
      <c r="A15" s="71"/>
      <c r="B15" s="73"/>
      <c r="C15" s="5"/>
      <c r="D15" s="27" t="s">
        <v>66</v>
      </c>
      <c r="E15" s="28"/>
      <c r="F15" s="3"/>
      <c r="G15" s="27" t="s">
        <v>23</v>
      </c>
      <c r="H15" s="28"/>
      <c r="I15" s="29"/>
      <c r="J15" s="40">
        <v>23459</v>
      </c>
      <c r="K15" s="30"/>
      <c r="L15" s="75"/>
      <c r="M15" s="29"/>
      <c r="N15" s="40">
        <v>24317</v>
      </c>
      <c r="O15" s="30"/>
      <c r="P15" s="75"/>
      <c r="Q15" s="29"/>
      <c r="R15" s="40">
        <v>24186</v>
      </c>
      <c r="S15" s="30"/>
      <c r="T15" s="75"/>
      <c r="U15" s="3"/>
      <c r="V15" s="40">
        <v>25381</v>
      </c>
      <c r="W15" s="28"/>
      <c r="X15" s="75"/>
      <c r="Y15" s="3"/>
      <c r="Z15" s="40">
        <v>26118</v>
      </c>
      <c r="AA15" s="28"/>
      <c r="AB15" s="75"/>
      <c r="AC15" s="3"/>
      <c r="AD15" s="40">
        <v>24191</v>
      </c>
      <c r="AE15" s="28"/>
      <c r="AF15" s="75"/>
      <c r="AG15" s="3"/>
      <c r="AH15" s="40">
        <v>25259</v>
      </c>
      <c r="AI15" s="28"/>
      <c r="AJ15" s="75"/>
      <c r="AK15" s="3"/>
      <c r="AL15" s="40">
        <v>26301</v>
      </c>
      <c r="AM15" s="28"/>
      <c r="AN15" s="75"/>
      <c r="AO15" s="3"/>
      <c r="AP15" s="40">
        <v>26952</v>
      </c>
      <c r="AQ15" s="28"/>
      <c r="AR15" s="75"/>
      <c r="AS15" s="3"/>
      <c r="AT15" s="40">
        <v>26601</v>
      </c>
      <c r="AU15" s="28"/>
      <c r="AV15" s="75"/>
      <c r="AW15" s="3"/>
      <c r="AX15" s="40">
        <v>26955</v>
      </c>
      <c r="AY15" s="28"/>
      <c r="AZ15" s="75"/>
      <c r="BA15" s="3"/>
      <c r="BB15" s="40">
        <v>23282</v>
      </c>
      <c r="BC15" s="28"/>
      <c r="BD15" s="75"/>
      <c r="BE15" s="3"/>
      <c r="BF15" s="31">
        <f>IF((J15+N15+R15+V15+Z15+AD15+AH15+AL15+AP15+AT15+AX15+BB15)&gt;0,(J15+N15+R15+V15+Z15+AD15+AH15+AL15+AP15+AT15+AX15+BB15),"")</f>
        <v>303002</v>
      </c>
      <c r="BG15" s="28"/>
      <c r="BH15" s="83"/>
    </row>
    <row r="16" spans="1:60" ht="89.25" x14ac:dyDescent="0.25">
      <c r="A16" s="70">
        <v>11</v>
      </c>
      <c r="B16" s="72" t="s">
        <v>26</v>
      </c>
      <c r="C16" s="4"/>
      <c r="D16" s="41" t="s">
        <v>25</v>
      </c>
      <c r="E16" s="23"/>
      <c r="F16" s="2"/>
      <c r="G16" s="24" t="s">
        <v>24</v>
      </c>
      <c r="H16" s="23"/>
      <c r="I16" s="25"/>
      <c r="J16" s="39">
        <v>5622</v>
      </c>
      <c r="K16" s="26"/>
      <c r="L16" s="74">
        <f>J16/J17</f>
        <v>0.23965215908606505</v>
      </c>
      <c r="M16" s="25"/>
      <c r="N16" s="39">
        <v>5642</v>
      </c>
      <c r="O16" s="26"/>
      <c r="P16" s="74">
        <f>IF(N17="","",N16/N17)</f>
        <v>0.23201875231319652</v>
      </c>
      <c r="Q16" s="25"/>
      <c r="R16" s="39">
        <v>5912</v>
      </c>
      <c r="S16" s="26"/>
      <c r="T16" s="74">
        <f>IF(R17="","",R16/R17)</f>
        <v>0.2444086154863781</v>
      </c>
      <c r="U16" s="2"/>
      <c r="V16" s="39">
        <v>5832</v>
      </c>
      <c r="W16" s="23"/>
      <c r="X16" s="74">
        <f>IF(V17="","",V16/V17)</f>
        <v>0.22790152403282532</v>
      </c>
      <c r="Y16" s="2"/>
      <c r="Z16" s="39">
        <v>6480</v>
      </c>
      <c r="AA16" s="23"/>
      <c r="AB16" s="74">
        <f>IF(Z17="","",Z16/Z17)</f>
        <v>0.24810475534114404</v>
      </c>
      <c r="AC16" s="2"/>
      <c r="AD16" s="39">
        <v>5842</v>
      </c>
      <c r="AE16" s="23"/>
      <c r="AF16" s="74">
        <f>IF(AD17="","",AD16/AD17)</f>
        <v>0.24149477078252243</v>
      </c>
      <c r="AG16" s="2"/>
      <c r="AH16" s="39">
        <v>5831</v>
      </c>
      <c r="AI16" s="23"/>
      <c r="AJ16" s="74">
        <f>IF(AH17="","",AH16/AH17)</f>
        <v>0.23084841046755611</v>
      </c>
      <c r="AK16" s="2"/>
      <c r="AL16" s="39">
        <v>6005</v>
      </c>
      <c r="AM16" s="23"/>
      <c r="AN16" s="74">
        <f>IF(AL17="","",AL16/AL17)</f>
        <v>0.22831831489296986</v>
      </c>
      <c r="AO16" s="2"/>
      <c r="AP16" s="39">
        <v>5956</v>
      </c>
      <c r="AQ16" s="23"/>
      <c r="AR16" s="74">
        <f>IF(AP17="","",AP16/AP17)</f>
        <v>0.22098545562481448</v>
      </c>
      <c r="AS16" s="2"/>
      <c r="AT16" s="39">
        <v>6570</v>
      </c>
      <c r="AU16" s="23"/>
      <c r="AV16" s="74">
        <f>IF(AT17="","",AT16/AT17)</f>
        <v>0.24698319612044661</v>
      </c>
      <c r="AW16" s="2"/>
      <c r="AX16" s="39">
        <v>5597</v>
      </c>
      <c r="AY16" s="23"/>
      <c r="AZ16" s="74">
        <f>IF(AX17="","",AX16/AX17)</f>
        <v>0.20764236690780932</v>
      </c>
      <c r="BA16" s="2"/>
      <c r="BB16" s="39">
        <v>6685</v>
      </c>
      <c r="BC16" s="23"/>
      <c r="BD16" s="74">
        <f>IF(BB17="","",BB16/BB17)</f>
        <v>0.28713168971737824</v>
      </c>
      <c r="BE16" s="2"/>
      <c r="BF16" s="1">
        <f>IF((J16+N16+R16+V16+Z16+AD16+AH16+AL16+AP16+AT16+AX16+BB16)&gt;0,(J16+N16+R16+V16+Z16+AD16+AH16+AL16+AP16+AT16+AX16+BB16),"")</f>
        <v>71974</v>
      </c>
      <c r="BG16" s="23"/>
      <c r="BH16" s="82">
        <f>IFERROR((IF(BF17="","",BF16/BF17)),"")</f>
        <v>0.23737030612042981</v>
      </c>
    </row>
    <row r="17" spans="1:60" ht="115.5" thickBot="1" x14ac:dyDescent="0.3">
      <c r="A17" s="71"/>
      <c r="B17" s="73"/>
      <c r="C17" s="5"/>
      <c r="D17" s="27" t="s">
        <v>66</v>
      </c>
      <c r="E17" s="28"/>
      <c r="F17" s="3"/>
      <c r="G17" s="27" t="s">
        <v>23</v>
      </c>
      <c r="H17" s="28"/>
      <c r="I17" s="29"/>
      <c r="J17" s="40">
        <v>23459</v>
      </c>
      <c r="K17" s="30"/>
      <c r="L17" s="75"/>
      <c r="M17" s="29"/>
      <c r="N17" s="40">
        <v>24317</v>
      </c>
      <c r="O17" s="30"/>
      <c r="P17" s="75"/>
      <c r="Q17" s="29"/>
      <c r="R17" s="40">
        <v>24189</v>
      </c>
      <c r="S17" s="30"/>
      <c r="T17" s="75"/>
      <c r="U17" s="3"/>
      <c r="V17" s="40">
        <v>25590</v>
      </c>
      <c r="W17" s="28"/>
      <c r="X17" s="75"/>
      <c r="Y17" s="3"/>
      <c r="Z17" s="40">
        <v>26118</v>
      </c>
      <c r="AA17" s="28"/>
      <c r="AB17" s="75"/>
      <c r="AC17" s="3"/>
      <c r="AD17" s="40">
        <v>24191</v>
      </c>
      <c r="AE17" s="28"/>
      <c r="AF17" s="75"/>
      <c r="AG17" s="3"/>
      <c r="AH17" s="40">
        <v>25259</v>
      </c>
      <c r="AI17" s="28"/>
      <c r="AJ17" s="75"/>
      <c r="AK17" s="3"/>
      <c r="AL17" s="40">
        <v>26301</v>
      </c>
      <c r="AM17" s="28"/>
      <c r="AN17" s="75"/>
      <c r="AO17" s="3"/>
      <c r="AP17" s="40">
        <v>26952</v>
      </c>
      <c r="AQ17" s="28"/>
      <c r="AR17" s="75"/>
      <c r="AS17" s="3"/>
      <c r="AT17" s="40">
        <v>26601</v>
      </c>
      <c r="AU17" s="28"/>
      <c r="AV17" s="75"/>
      <c r="AW17" s="3"/>
      <c r="AX17" s="40">
        <v>26955</v>
      </c>
      <c r="AY17" s="28"/>
      <c r="AZ17" s="75"/>
      <c r="BA17" s="3"/>
      <c r="BB17" s="40">
        <v>23282</v>
      </c>
      <c r="BC17" s="28"/>
      <c r="BD17" s="75"/>
      <c r="BE17" s="3"/>
      <c r="BF17" s="31">
        <f>IF((J17+N17+R17+V17+Z17+AD17+AH17+AL17+AP17+AT17+AX17+BB17)&gt;0,(J17+N17+R17+V17+Z17+AD17+AH17+AL17+AP17+AT17+AX17+BB17),"")</f>
        <v>303214</v>
      </c>
      <c r="BG17" s="28"/>
      <c r="BH17" s="83"/>
    </row>
    <row r="18" spans="1:60" ht="127.5" x14ac:dyDescent="0.25">
      <c r="A18" s="70">
        <v>12</v>
      </c>
      <c r="B18" s="72" t="s">
        <v>22</v>
      </c>
      <c r="C18" s="4"/>
      <c r="D18" s="22" t="s">
        <v>21</v>
      </c>
      <c r="E18" s="23"/>
      <c r="F18" s="2"/>
      <c r="G18" s="24" t="s">
        <v>20</v>
      </c>
      <c r="H18" s="23"/>
      <c r="I18" s="25"/>
      <c r="J18" s="39">
        <v>827</v>
      </c>
      <c r="K18" s="26"/>
      <c r="L18" s="74">
        <f>IF(J19="","",J18/J19)</f>
        <v>75.181818181818187</v>
      </c>
      <c r="M18" s="25"/>
      <c r="N18" s="39">
        <v>844</v>
      </c>
      <c r="O18" s="26"/>
      <c r="P18" s="74">
        <f>IF(N19="","",N18/N19)</f>
        <v>76.727272727272734</v>
      </c>
      <c r="Q18" s="25"/>
      <c r="R18" s="39">
        <v>894</v>
      </c>
      <c r="S18" s="26"/>
      <c r="T18" s="74">
        <f>IF(R19="","",R18/R19)</f>
        <v>81.272727272727266</v>
      </c>
      <c r="U18" s="2"/>
      <c r="V18" s="39">
        <v>905</v>
      </c>
      <c r="W18" s="23"/>
      <c r="X18" s="74">
        <f>IF(V19="","",V18/V19)</f>
        <v>82.272727272727266</v>
      </c>
      <c r="Y18" s="2"/>
      <c r="Z18" s="39">
        <v>987</v>
      </c>
      <c r="AA18" s="23"/>
      <c r="AB18" s="74">
        <f>IF(Z19="","",Z18/Z19)</f>
        <v>89.727272727272734</v>
      </c>
      <c r="AC18" s="2"/>
      <c r="AD18" s="39">
        <v>932</v>
      </c>
      <c r="AE18" s="23"/>
      <c r="AF18" s="74">
        <f>IF(AD19="","",AD18/AD19)</f>
        <v>84.727272727272734</v>
      </c>
      <c r="AG18" s="2"/>
      <c r="AH18" s="39">
        <v>984</v>
      </c>
      <c r="AI18" s="23"/>
      <c r="AJ18" s="74">
        <f>IF(AH19="","",AH18/AH19)</f>
        <v>89.454545454545453</v>
      </c>
      <c r="AK18" s="2"/>
      <c r="AL18" s="39">
        <v>903</v>
      </c>
      <c r="AM18" s="23"/>
      <c r="AN18" s="74">
        <f>IF(AL19="","",AL18/AL19)</f>
        <v>82.090909090909093</v>
      </c>
      <c r="AO18" s="2"/>
      <c r="AP18" s="39">
        <v>918</v>
      </c>
      <c r="AQ18" s="23"/>
      <c r="AR18" s="74">
        <f>IF(AP19="","",AP18/AP19)</f>
        <v>83.454545454545453</v>
      </c>
      <c r="AS18" s="2"/>
      <c r="AT18" s="39">
        <v>956</v>
      </c>
      <c r="AU18" s="23"/>
      <c r="AV18" s="74">
        <f>IF(AT19="","",AT18/AT19)</f>
        <v>86.909090909090907</v>
      </c>
      <c r="AW18" s="2"/>
      <c r="AX18" s="39">
        <v>980</v>
      </c>
      <c r="AY18" s="23"/>
      <c r="AZ18" s="74">
        <f>IF(AX19="","",AX18/AX19)</f>
        <v>89.090909090909093</v>
      </c>
      <c r="BA18" s="2"/>
      <c r="BB18" s="39">
        <v>686</v>
      </c>
      <c r="BC18" s="23"/>
      <c r="BD18" s="74">
        <f>IF(BB19="","",BB18/BB19)</f>
        <v>62.363636363636367</v>
      </c>
      <c r="BE18" s="2"/>
      <c r="BF18" s="1">
        <f>IF((J18+N18+R18+V18+Z18+AD18+AH18+AL18+AP18+AT18+AX18+BB18)&gt;0,(J18+N18+R18+V18+Z18+AD18+AH18+AL18+AP18+AT18+AX18+BB18),"")</f>
        <v>10816</v>
      </c>
      <c r="BG18" s="23"/>
      <c r="BH18" s="82">
        <f>IFERROR((IF(BF19="","",BF18/BF19)),"")</f>
        <v>983.27272727272725</v>
      </c>
    </row>
    <row r="19" spans="1:60" ht="90" thickBot="1" x14ac:dyDescent="0.3">
      <c r="A19" s="71"/>
      <c r="B19" s="73"/>
      <c r="C19" s="5"/>
      <c r="D19" s="27" t="s">
        <v>19</v>
      </c>
      <c r="E19" s="28"/>
      <c r="F19" s="3"/>
      <c r="G19" s="27" t="s">
        <v>11</v>
      </c>
      <c r="H19" s="28"/>
      <c r="I19" s="29"/>
      <c r="J19" s="40">
        <v>11</v>
      </c>
      <c r="K19" s="30"/>
      <c r="L19" s="75"/>
      <c r="M19" s="29"/>
      <c r="N19" s="40">
        <v>11</v>
      </c>
      <c r="O19" s="30"/>
      <c r="P19" s="75"/>
      <c r="Q19" s="29"/>
      <c r="R19" s="40">
        <v>11</v>
      </c>
      <c r="S19" s="30"/>
      <c r="T19" s="75"/>
      <c r="U19" s="3"/>
      <c r="V19" s="40">
        <v>11</v>
      </c>
      <c r="W19" s="28"/>
      <c r="X19" s="75"/>
      <c r="Y19" s="3"/>
      <c r="Z19" s="40">
        <v>11</v>
      </c>
      <c r="AA19" s="28"/>
      <c r="AB19" s="75"/>
      <c r="AC19" s="3"/>
      <c r="AD19" s="40">
        <v>11</v>
      </c>
      <c r="AE19" s="28"/>
      <c r="AF19" s="75"/>
      <c r="AG19" s="3"/>
      <c r="AH19" s="40">
        <v>11</v>
      </c>
      <c r="AI19" s="28"/>
      <c r="AJ19" s="75"/>
      <c r="AK19" s="3"/>
      <c r="AL19" s="40">
        <v>11</v>
      </c>
      <c r="AM19" s="28"/>
      <c r="AN19" s="75"/>
      <c r="AO19" s="3"/>
      <c r="AP19" s="40">
        <v>11</v>
      </c>
      <c r="AQ19" s="28"/>
      <c r="AR19" s="75"/>
      <c r="AS19" s="3"/>
      <c r="AT19" s="40">
        <v>11</v>
      </c>
      <c r="AU19" s="28"/>
      <c r="AV19" s="75"/>
      <c r="AW19" s="3"/>
      <c r="AX19" s="40">
        <v>11</v>
      </c>
      <c r="AY19" s="28"/>
      <c r="AZ19" s="75"/>
      <c r="BA19" s="3"/>
      <c r="BB19" s="40">
        <v>11</v>
      </c>
      <c r="BC19" s="28"/>
      <c r="BD19" s="75"/>
      <c r="BE19" s="3"/>
      <c r="BF19" s="16">
        <f>IFERROR((ROUND((AVERAGE(J19,N19,R19,V19,Z19,AD19,AH19,AL19,AP19,AT19,AX19,BB19)),0)),"")</f>
        <v>11</v>
      </c>
      <c r="BG19" s="28"/>
      <c r="BH19" s="83"/>
    </row>
    <row r="20" spans="1:60" ht="102" x14ac:dyDescent="0.25">
      <c r="A20" s="70">
        <v>13</v>
      </c>
      <c r="B20" s="72" t="s">
        <v>18</v>
      </c>
      <c r="C20" s="4"/>
      <c r="D20" s="22" t="s">
        <v>17</v>
      </c>
      <c r="E20" s="23"/>
      <c r="F20" s="2"/>
      <c r="G20" s="24" t="s">
        <v>16</v>
      </c>
      <c r="H20" s="23"/>
      <c r="I20" s="25"/>
      <c r="J20" s="39">
        <v>355</v>
      </c>
      <c r="K20" s="26"/>
      <c r="L20" s="74">
        <f>IF(J21="","",J20/J21)</f>
        <v>118.33333333333333</v>
      </c>
      <c r="M20" s="25"/>
      <c r="N20" s="39">
        <v>372</v>
      </c>
      <c r="O20" s="26"/>
      <c r="P20" s="74">
        <f>IF(N21="","",N20/N21)</f>
        <v>124</v>
      </c>
      <c r="Q20" s="25"/>
      <c r="R20" s="39">
        <v>429</v>
      </c>
      <c r="S20" s="26"/>
      <c r="T20" s="74">
        <f>IF(R21="","",R20/R21)</f>
        <v>143</v>
      </c>
      <c r="U20" s="2"/>
      <c r="V20" s="39">
        <v>508</v>
      </c>
      <c r="W20" s="23"/>
      <c r="X20" s="74">
        <f>IF(V21="","",V20/V21)</f>
        <v>169.33333333333334</v>
      </c>
      <c r="Y20" s="2"/>
      <c r="Z20" s="39">
        <v>462</v>
      </c>
      <c r="AA20" s="23"/>
      <c r="AB20" s="74">
        <f>IF(Z21="","",Z20/Z21)</f>
        <v>154</v>
      </c>
      <c r="AC20" s="2"/>
      <c r="AD20" s="39">
        <v>432</v>
      </c>
      <c r="AE20" s="23"/>
      <c r="AF20" s="74">
        <f>IF(AD21="","",AD20/AD21)</f>
        <v>144</v>
      </c>
      <c r="AG20" s="2"/>
      <c r="AH20" s="39">
        <v>439</v>
      </c>
      <c r="AI20" s="23"/>
      <c r="AJ20" s="74">
        <f>IF(AH21="","",AH20/AH21)</f>
        <v>146.33333333333334</v>
      </c>
      <c r="AK20" s="2"/>
      <c r="AL20" s="39">
        <v>439</v>
      </c>
      <c r="AM20" s="23"/>
      <c r="AN20" s="74">
        <f>IF(AL21="","",AL20/AL21)</f>
        <v>146.33333333333334</v>
      </c>
      <c r="AO20" s="2"/>
      <c r="AP20" s="39">
        <v>456</v>
      </c>
      <c r="AQ20" s="23"/>
      <c r="AR20" s="74">
        <f>IF(AP21="","",AP20/AP21)</f>
        <v>152</v>
      </c>
      <c r="AS20" s="2"/>
      <c r="AT20" s="39">
        <v>447</v>
      </c>
      <c r="AU20" s="23"/>
      <c r="AV20" s="74">
        <f>IF(AT21="","",AT20/AT21)</f>
        <v>149</v>
      </c>
      <c r="AW20" s="2"/>
      <c r="AX20" s="39">
        <v>449</v>
      </c>
      <c r="AY20" s="23"/>
      <c r="AZ20" s="74">
        <f>IF(AX21="","",AX20/AX21)</f>
        <v>149.66666666666666</v>
      </c>
      <c r="BA20" s="2"/>
      <c r="BB20" s="39">
        <v>453</v>
      </c>
      <c r="BC20" s="23"/>
      <c r="BD20" s="74">
        <f>IF(BB21="","",BB20/BB21)</f>
        <v>151</v>
      </c>
      <c r="BE20" s="2"/>
      <c r="BF20" s="1">
        <f>IF((J20+N20+R20+V20+Z20+AD20+AH20+AL20+AP20+AT20+AX20+BB20)&gt;0,(J20+N20+R20+V20+Z20+AD20+AH20+AL20+AP20+AT20+AX20+BB20),"")</f>
        <v>5241</v>
      </c>
      <c r="BG20" s="23"/>
      <c r="BH20" s="82">
        <f>IFERROR((IF(BF21="","",BF20/BF21)),"")</f>
        <v>1747</v>
      </c>
    </row>
    <row r="21" spans="1:60" ht="102.75" thickBot="1" x14ac:dyDescent="0.3">
      <c r="A21" s="71"/>
      <c r="B21" s="73"/>
      <c r="C21" s="5"/>
      <c r="D21" s="27" t="s">
        <v>15</v>
      </c>
      <c r="E21" s="28"/>
      <c r="F21" s="3"/>
      <c r="G21" s="27" t="s">
        <v>11</v>
      </c>
      <c r="H21" s="28"/>
      <c r="I21" s="29"/>
      <c r="J21" s="40">
        <v>3</v>
      </c>
      <c r="K21" s="30"/>
      <c r="L21" s="75"/>
      <c r="M21" s="29"/>
      <c r="N21" s="40">
        <v>3</v>
      </c>
      <c r="O21" s="30"/>
      <c r="P21" s="75"/>
      <c r="Q21" s="29"/>
      <c r="R21" s="40">
        <v>3</v>
      </c>
      <c r="S21" s="30"/>
      <c r="T21" s="75"/>
      <c r="U21" s="3"/>
      <c r="V21" s="40">
        <v>3</v>
      </c>
      <c r="W21" s="28"/>
      <c r="X21" s="75"/>
      <c r="Y21" s="3"/>
      <c r="Z21" s="40">
        <v>3</v>
      </c>
      <c r="AA21" s="28"/>
      <c r="AB21" s="75"/>
      <c r="AC21" s="3"/>
      <c r="AD21" s="40">
        <v>3</v>
      </c>
      <c r="AE21" s="28"/>
      <c r="AF21" s="75"/>
      <c r="AG21" s="3"/>
      <c r="AH21" s="40">
        <v>3</v>
      </c>
      <c r="AI21" s="28"/>
      <c r="AJ21" s="75"/>
      <c r="AK21" s="3"/>
      <c r="AL21" s="40">
        <v>3</v>
      </c>
      <c r="AM21" s="28"/>
      <c r="AN21" s="75"/>
      <c r="AO21" s="3"/>
      <c r="AP21" s="40">
        <v>3</v>
      </c>
      <c r="AQ21" s="28"/>
      <c r="AR21" s="75"/>
      <c r="AS21" s="3"/>
      <c r="AT21" s="40">
        <v>3</v>
      </c>
      <c r="AU21" s="28"/>
      <c r="AV21" s="75"/>
      <c r="AW21" s="3"/>
      <c r="AX21" s="40">
        <v>3</v>
      </c>
      <c r="AY21" s="28"/>
      <c r="AZ21" s="75"/>
      <c r="BA21" s="3"/>
      <c r="BB21" s="40">
        <v>3</v>
      </c>
      <c r="BC21" s="28"/>
      <c r="BD21" s="75"/>
      <c r="BE21" s="3"/>
      <c r="BF21" s="16">
        <f>IFERROR((ROUND((AVERAGE(J21,N21,R21,V21,Z21,AD21,AH21,AL21,AP21,AT21,AX21,BB21)),0)),"")</f>
        <v>3</v>
      </c>
      <c r="BG21" s="28"/>
      <c r="BH21" s="83"/>
    </row>
    <row r="22" spans="1:60" ht="102" x14ac:dyDescent="0.25">
      <c r="A22" s="70">
        <v>14</v>
      </c>
      <c r="B22" s="72" t="s">
        <v>14</v>
      </c>
      <c r="C22" s="4"/>
      <c r="D22" s="22" t="s">
        <v>12</v>
      </c>
      <c r="E22" s="23"/>
      <c r="F22" s="2"/>
      <c r="G22" s="24" t="s">
        <v>13</v>
      </c>
      <c r="H22" s="23"/>
      <c r="I22" s="25"/>
      <c r="J22" s="39">
        <v>472</v>
      </c>
      <c r="K22" s="26"/>
      <c r="L22" s="74">
        <f>IF(J23="","",J22/J23)</f>
        <v>59</v>
      </c>
      <c r="M22" s="25"/>
      <c r="N22" s="39">
        <v>472</v>
      </c>
      <c r="O22" s="26"/>
      <c r="P22" s="74">
        <f>IF(N23="","",N22/N23)</f>
        <v>59</v>
      </c>
      <c r="Q22" s="25"/>
      <c r="R22" s="39">
        <v>465</v>
      </c>
      <c r="S22" s="26"/>
      <c r="T22" s="74">
        <f>IF(R23="","",R22/R23)</f>
        <v>58.125</v>
      </c>
      <c r="U22" s="2"/>
      <c r="V22" s="39">
        <v>397</v>
      </c>
      <c r="W22" s="23">
        <v>8</v>
      </c>
      <c r="X22" s="74">
        <f>IF(V23="","",V22/V23)</f>
        <v>49.625</v>
      </c>
      <c r="Y22" s="2"/>
      <c r="Z22" s="39">
        <v>525</v>
      </c>
      <c r="AA22" s="23"/>
      <c r="AB22" s="74">
        <f>IF(Z23="","",Z22/Z23)</f>
        <v>65.625</v>
      </c>
      <c r="AC22" s="2"/>
      <c r="AD22" s="39">
        <v>500</v>
      </c>
      <c r="AE22" s="23"/>
      <c r="AF22" s="74">
        <f>IF(AD23="","",AD22/AD23)</f>
        <v>62.5</v>
      </c>
      <c r="AG22" s="2"/>
      <c r="AH22" s="39">
        <v>545</v>
      </c>
      <c r="AI22" s="23"/>
      <c r="AJ22" s="74">
        <f>IF(AH23="","",AH22/AH23)</f>
        <v>68.125</v>
      </c>
      <c r="AK22" s="2"/>
      <c r="AL22" s="39">
        <v>464</v>
      </c>
      <c r="AM22" s="23"/>
      <c r="AN22" s="74">
        <f>IF(AL23="","",AL22/AL23)</f>
        <v>58</v>
      </c>
      <c r="AO22" s="2"/>
      <c r="AP22" s="39">
        <v>462</v>
      </c>
      <c r="AQ22" s="23"/>
      <c r="AR22" s="74">
        <f>IF(AP23="","",AP22/AP23)</f>
        <v>57.75</v>
      </c>
      <c r="AS22" s="2"/>
      <c r="AT22" s="39">
        <v>509</v>
      </c>
      <c r="AU22" s="23"/>
      <c r="AV22" s="74">
        <f>IF(AT23="","",AT22/AT23)</f>
        <v>63.625</v>
      </c>
      <c r="AW22" s="2"/>
      <c r="AX22" s="39">
        <v>531</v>
      </c>
      <c r="AY22" s="23"/>
      <c r="AZ22" s="74">
        <f>IF(AX23="","",AX22/AX23)</f>
        <v>66.375</v>
      </c>
      <c r="BA22" s="2"/>
      <c r="BB22" s="39">
        <v>233</v>
      </c>
      <c r="BC22" s="23"/>
      <c r="BD22" s="74">
        <f>IF(BB23="","",BB22/BB23)</f>
        <v>29.125</v>
      </c>
      <c r="BE22" s="2"/>
      <c r="BF22" s="1">
        <f>IF((J22+N22+R22+V22+Z22+AD22+AH22+AL22+AP22+AT22+AX22+BB22)&gt;0,(J22+N22+R22+V22+Z22+AD22+AH22+AL22+AP22+AT22+AX22+BB22),"")</f>
        <v>5575</v>
      </c>
      <c r="BG22" s="23"/>
      <c r="BH22" s="82">
        <f>IFERROR((IF(BF23="","",BF22/BF23)),"")</f>
        <v>696.875</v>
      </c>
    </row>
    <row r="23" spans="1:60" ht="51.75" thickBot="1" x14ac:dyDescent="0.3">
      <c r="A23" s="71"/>
      <c r="B23" s="73"/>
      <c r="C23" s="5"/>
      <c r="D23" s="27" t="s">
        <v>12</v>
      </c>
      <c r="E23" s="28"/>
      <c r="F23" s="3"/>
      <c r="G23" s="27" t="s">
        <v>11</v>
      </c>
      <c r="H23" s="28"/>
      <c r="I23" s="29"/>
      <c r="J23" s="40">
        <v>8</v>
      </c>
      <c r="K23" s="30"/>
      <c r="L23" s="75"/>
      <c r="M23" s="29"/>
      <c r="N23" s="40">
        <v>8</v>
      </c>
      <c r="O23" s="30"/>
      <c r="P23" s="75"/>
      <c r="Q23" s="29"/>
      <c r="R23" s="40">
        <v>8</v>
      </c>
      <c r="S23" s="30"/>
      <c r="T23" s="75"/>
      <c r="U23" s="3"/>
      <c r="V23" s="40">
        <v>8</v>
      </c>
      <c r="W23" s="28"/>
      <c r="X23" s="75"/>
      <c r="Y23" s="3"/>
      <c r="Z23" s="40">
        <v>8</v>
      </c>
      <c r="AA23" s="28"/>
      <c r="AB23" s="75"/>
      <c r="AC23" s="3"/>
      <c r="AD23" s="40">
        <v>8</v>
      </c>
      <c r="AE23" s="28"/>
      <c r="AF23" s="75"/>
      <c r="AG23" s="3"/>
      <c r="AH23" s="40">
        <v>8</v>
      </c>
      <c r="AI23" s="28"/>
      <c r="AJ23" s="75"/>
      <c r="AK23" s="3"/>
      <c r="AL23" s="40">
        <v>8</v>
      </c>
      <c r="AM23" s="28"/>
      <c r="AN23" s="75"/>
      <c r="AO23" s="3"/>
      <c r="AP23" s="40">
        <v>8</v>
      </c>
      <c r="AQ23" s="28"/>
      <c r="AR23" s="75"/>
      <c r="AS23" s="3"/>
      <c r="AT23" s="40">
        <v>8</v>
      </c>
      <c r="AU23" s="28"/>
      <c r="AV23" s="75"/>
      <c r="AW23" s="3"/>
      <c r="AX23" s="40">
        <v>8</v>
      </c>
      <c r="AY23" s="28"/>
      <c r="AZ23" s="75"/>
      <c r="BA23" s="3"/>
      <c r="BB23" s="40">
        <v>8</v>
      </c>
      <c r="BC23" s="28"/>
      <c r="BD23" s="75"/>
      <c r="BE23" s="3"/>
      <c r="BF23" s="16">
        <f>IFERROR((ROUND((AVERAGE(J23,N23,R23,V23,Z23,AD23,AH23,AL23,AP23,AT23,AX23,BB23)),0)),"")</f>
        <v>8</v>
      </c>
      <c r="BG23" s="28"/>
      <c r="BH23" s="83"/>
    </row>
    <row r="24" spans="1:60" ht="127.5" x14ac:dyDescent="0.25">
      <c r="A24" s="70">
        <v>15</v>
      </c>
      <c r="B24" s="72" t="s">
        <v>10</v>
      </c>
      <c r="C24" s="4"/>
      <c r="D24" s="22" t="s">
        <v>9</v>
      </c>
      <c r="E24" s="23"/>
      <c r="F24" s="2"/>
      <c r="G24" s="24" t="s">
        <v>8</v>
      </c>
      <c r="H24" s="23"/>
      <c r="I24" s="25"/>
      <c r="J24" s="39">
        <v>4484</v>
      </c>
      <c r="K24" s="26"/>
      <c r="L24" s="74">
        <f>IF(J25="","",((J24/J25)*100))</f>
        <v>19.114199241229379</v>
      </c>
      <c r="M24" s="25"/>
      <c r="N24" s="39">
        <v>4678</v>
      </c>
      <c r="O24" s="26"/>
      <c r="P24" s="74">
        <f>IF(N25="","",((N24/N25)*100))</f>
        <v>19.237570423983222</v>
      </c>
      <c r="Q24" s="25"/>
      <c r="R24" s="39">
        <v>5562</v>
      </c>
      <c r="S24" s="26"/>
      <c r="T24" s="74">
        <f>IF(R25="","",((R24/R25)*100))</f>
        <v>22.993922857497211</v>
      </c>
      <c r="U24" s="2"/>
      <c r="V24" s="39">
        <v>6563</v>
      </c>
      <c r="W24" s="23"/>
      <c r="X24" s="74">
        <f>IF(V25="","",((V24/V25)*100))</f>
        <v>25.646737006643221</v>
      </c>
      <c r="Y24" s="2"/>
      <c r="Z24" s="39">
        <v>6648</v>
      </c>
      <c r="AA24" s="23"/>
      <c r="AB24" s="74">
        <f>IF(Z25="","",((Z24/Z25)*100))</f>
        <v>25.453710084998853</v>
      </c>
      <c r="AC24" s="2"/>
      <c r="AD24" s="39">
        <v>5530</v>
      </c>
      <c r="AE24" s="23"/>
      <c r="AF24" s="74">
        <f>IF(AD25="","",((AD24/AD25)*100))</f>
        <v>22.859741226075812</v>
      </c>
      <c r="AG24" s="2"/>
      <c r="AH24" s="39">
        <v>6164</v>
      </c>
      <c r="AI24" s="23"/>
      <c r="AJ24" s="74">
        <f>IF(AH25="","",((AH24/AH25)*100))</f>
        <v>24.403183023872678</v>
      </c>
      <c r="AK24" s="2"/>
      <c r="AL24" s="39">
        <v>7213</v>
      </c>
      <c r="AM24" s="23"/>
      <c r="AN24" s="74">
        <f>IF(AL25="","",((AL24/AL25)*100))</f>
        <v>27.424812744762555</v>
      </c>
      <c r="AO24" s="2"/>
      <c r="AP24" s="39">
        <v>6361</v>
      </c>
      <c r="AQ24" s="23"/>
      <c r="AR24" s="74">
        <f>IF(AP25="","",((AP24/AP25)*100))</f>
        <v>23.601216978331848</v>
      </c>
      <c r="AS24" s="2"/>
      <c r="AT24" s="39">
        <v>6519</v>
      </c>
      <c r="AU24" s="23"/>
      <c r="AV24" s="74">
        <f>IF(AT25="","",((AT24/AT25)*100))</f>
        <v>24.506597496334727</v>
      </c>
      <c r="AW24" s="2"/>
      <c r="AX24" s="39">
        <v>5958</v>
      </c>
      <c r="AY24" s="23"/>
      <c r="AZ24" s="74">
        <f>IF(AX25="","",((AX24/AX25)*100))</f>
        <v>22.103505843071787</v>
      </c>
      <c r="BA24" s="2"/>
      <c r="BB24" s="39">
        <v>4474</v>
      </c>
      <c r="BC24" s="23"/>
      <c r="BD24" s="74">
        <f>IF(BB25="","",((BB24/BB25)*100))</f>
        <v>19.216562151017953</v>
      </c>
      <c r="BE24" s="2"/>
      <c r="BF24" s="1">
        <f>IF((J24+N24+R24+V24+Z24+AD24+AH24+AL24+AP24+AT24+AX24+BB24)&gt;0,(J24+N24+R24+V24+Z24+AD24+AH24+AL24+AP24+AT24+AX24+BB24),"")</f>
        <v>70154</v>
      </c>
      <c r="BG24" s="23"/>
      <c r="BH24" s="82">
        <f>IFERROR((IF(BF25="","",BF24/BF25)),"")</f>
        <v>0.2313679447518914</v>
      </c>
    </row>
    <row r="25" spans="1:60" ht="51.75" thickBot="1" x14ac:dyDescent="0.3">
      <c r="A25" s="71"/>
      <c r="B25" s="73"/>
      <c r="C25" s="5"/>
      <c r="D25" s="27" t="s">
        <v>7</v>
      </c>
      <c r="E25" s="28"/>
      <c r="F25" s="3"/>
      <c r="G25" s="27" t="s">
        <v>6</v>
      </c>
      <c r="H25" s="28"/>
      <c r="I25" s="29"/>
      <c r="J25" s="40">
        <v>23459</v>
      </c>
      <c r="K25" s="30"/>
      <c r="L25" s="75"/>
      <c r="M25" s="29"/>
      <c r="N25" s="40">
        <v>24317</v>
      </c>
      <c r="O25" s="30"/>
      <c r="P25" s="75"/>
      <c r="Q25" s="29"/>
      <c r="R25" s="40">
        <v>24189</v>
      </c>
      <c r="S25" s="30"/>
      <c r="T25" s="75"/>
      <c r="U25" s="3"/>
      <c r="V25" s="40">
        <v>25590</v>
      </c>
      <c r="W25" s="28"/>
      <c r="X25" s="75"/>
      <c r="Y25" s="3"/>
      <c r="Z25" s="40">
        <v>26118</v>
      </c>
      <c r="AA25" s="28"/>
      <c r="AB25" s="75"/>
      <c r="AC25" s="3"/>
      <c r="AD25" s="40">
        <v>24191</v>
      </c>
      <c r="AE25" s="28"/>
      <c r="AF25" s="75"/>
      <c r="AG25" s="3"/>
      <c r="AH25" s="40">
        <v>25259</v>
      </c>
      <c r="AI25" s="28"/>
      <c r="AJ25" s="75"/>
      <c r="AK25" s="3"/>
      <c r="AL25" s="40">
        <v>26301</v>
      </c>
      <c r="AM25" s="28"/>
      <c r="AN25" s="75"/>
      <c r="AO25" s="3"/>
      <c r="AP25" s="40">
        <v>26952</v>
      </c>
      <c r="AQ25" s="28"/>
      <c r="AR25" s="75"/>
      <c r="AS25" s="3"/>
      <c r="AT25" s="40">
        <v>26601</v>
      </c>
      <c r="AU25" s="28"/>
      <c r="AV25" s="75"/>
      <c r="AW25" s="3"/>
      <c r="AX25" s="40">
        <v>26955</v>
      </c>
      <c r="AY25" s="28"/>
      <c r="AZ25" s="75"/>
      <c r="BA25" s="3"/>
      <c r="BB25" s="40">
        <v>23282</v>
      </c>
      <c r="BC25" s="28"/>
      <c r="BD25" s="75"/>
      <c r="BE25" s="3"/>
      <c r="BF25" s="31">
        <f>IF((J25+N25+R25+V25+Z25+AD25+AH25+AL25+AP25+AT25+AX25+BB25)&gt;0,(J25+N25+R25+V25+Z25+AD25+AH25+AL25+AP25+AT25+AX25+BB25),"")</f>
        <v>303214</v>
      </c>
      <c r="BG25" s="28"/>
      <c r="BH25" s="83"/>
    </row>
  </sheetData>
  <mergeCells count="168">
    <mergeCell ref="A8:A9"/>
    <mergeCell ref="B8:B9"/>
    <mergeCell ref="A10:A11"/>
    <mergeCell ref="B10:B11"/>
    <mergeCell ref="A4:A5"/>
    <mergeCell ref="B4:B5"/>
    <mergeCell ref="F3:H3"/>
    <mergeCell ref="A6:A7"/>
    <mergeCell ref="B6:B7"/>
    <mergeCell ref="A22:A23"/>
    <mergeCell ref="B22:B23"/>
    <mergeCell ref="B16:B17"/>
    <mergeCell ref="A14:A15"/>
    <mergeCell ref="B14:B15"/>
    <mergeCell ref="A24:A25"/>
    <mergeCell ref="B24:B25"/>
    <mergeCell ref="A18:A19"/>
    <mergeCell ref="B18:B19"/>
    <mergeCell ref="AJ16:AJ17"/>
    <mergeCell ref="A12:A13"/>
    <mergeCell ref="B12:B13"/>
    <mergeCell ref="A16:A17"/>
    <mergeCell ref="L14:L15"/>
    <mergeCell ref="P14:P15"/>
    <mergeCell ref="L18:L19"/>
    <mergeCell ref="P18:P19"/>
    <mergeCell ref="A20:A21"/>
    <mergeCell ref="B20:B21"/>
    <mergeCell ref="AJ14:AJ15"/>
    <mergeCell ref="L16:L17"/>
    <mergeCell ref="P16:P17"/>
    <mergeCell ref="T16:T17"/>
    <mergeCell ref="X16:X17"/>
    <mergeCell ref="AB16:AB17"/>
    <mergeCell ref="AF16:AF17"/>
    <mergeCell ref="T14:T15"/>
    <mergeCell ref="X14:X15"/>
    <mergeCell ref="AB14:AB15"/>
    <mergeCell ref="AF14:AF15"/>
    <mergeCell ref="L12:L13"/>
    <mergeCell ref="P12:P13"/>
    <mergeCell ref="T12:T13"/>
    <mergeCell ref="BH2:BH3"/>
    <mergeCell ref="L4:L5"/>
    <mergeCell ref="P4:P5"/>
    <mergeCell ref="T4:T5"/>
    <mergeCell ref="X4:X5"/>
    <mergeCell ref="AB4:AB5"/>
    <mergeCell ref="AF4:AF5"/>
    <mergeCell ref="AJ4:AJ5"/>
    <mergeCell ref="AN4:AN5"/>
    <mergeCell ref="AR4:AR5"/>
    <mergeCell ref="BE2:BG3"/>
    <mergeCell ref="AV4:AV5"/>
    <mergeCell ref="AZ4:AZ5"/>
    <mergeCell ref="BD4:BD5"/>
    <mergeCell ref="BH4:BH5"/>
    <mergeCell ref="BH6:BH7"/>
    <mergeCell ref="L8:L9"/>
    <mergeCell ref="P8:P9"/>
    <mergeCell ref="T8:T9"/>
    <mergeCell ref="X8:X9"/>
    <mergeCell ref="AB8:AB9"/>
    <mergeCell ref="AF8:AF9"/>
    <mergeCell ref="AJ8:AJ9"/>
    <mergeCell ref="AN8:AN9"/>
    <mergeCell ref="AR8:AR9"/>
    <mergeCell ref="AJ6:AJ7"/>
    <mergeCell ref="AN6:AN7"/>
    <mergeCell ref="AR6:AR7"/>
    <mergeCell ref="AV6:AV7"/>
    <mergeCell ref="AZ6:AZ7"/>
    <mergeCell ref="BD6:BD7"/>
    <mergeCell ref="AZ8:AZ9"/>
    <mergeCell ref="BD8:BD9"/>
    <mergeCell ref="AN10:AN11"/>
    <mergeCell ref="AJ10:AJ11"/>
    <mergeCell ref="AJ12:AJ13"/>
    <mergeCell ref="AZ12:AZ13"/>
    <mergeCell ref="BD12:BD13"/>
    <mergeCell ref="BH8:BH9"/>
    <mergeCell ref="L10:L11"/>
    <mergeCell ref="P10:P11"/>
    <mergeCell ref="T10:T11"/>
    <mergeCell ref="X10:X11"/>
    <mergeCell ref="AB10:AB11"/>
    <mergeCell ref="AF10:AF11"/>
    <mergeCell ref="AR10:AR11"/>
    <mergeCell ref="L6:L7"/>
    <mergeCell ref="P6:P7"/>
    <mergeCell ref="T6:T7"/>
    <mergeCell ref="X6:X7"/>
    <mergeCell ref="AB6:AB7"/>
    <mergeCell ref="AF6:AF7"/>
    <mergeCell ref="AN12:AN13"/>
    <mergeCell ref="AR12:AR13"/>
    <mergeCell ref="AV12:AV13"/>
    <mergeCell ref="X12:X13"/>
    <mergeCell ref="AB12:AB13"/>
    <mergeCell ref="AF12:AF13"/>
    <mergeCell ref="AV8:AV9"/>
    <mergeCell ref="BH12:BH13"/>
    <mergeCell ref="AV10:AV11"/>
    <mergeCell ref="AZ10:AZ11"/>
    <mergeCell ref="BD10:BD11"/>
    <mergeCell ref="BH10:BH11"/>
    <mergeCell ref="AN16:AN17"/>
    <mergeCell ref="AR16:AR17"/>
    <mergeCell ref="AV16:AV17"/>
    <mergeCell ref="AZ16:AZ17"/>
    <mergeCell ref="BD16:BD17"/>
    <mergeCell ref="BH16:BH17"/>
    <mergeCell ref="AV14:AV15"/>
    <mergeCell ref="AZ14:AZ15"/>
    <mergeCell ref="BD14:BD15"/>
    <mergeCell ref="BH14:BH15"/>
    <mergeCell ref="AN14:AN15"/>
    <mergeCell ref="AR14:AR15"/>
    <mergeCell ref="AV18:AV19"/>
    <mergeCell ref="AZ18:AZ19"/>
    <mergeCell ref="BD18:BD19"/>
    <mergeCell ref="BH18:BH19"/>
    <mergeCell ref="L20:L21"/>
    <mergeCell ref="P20:P21"/>
    <mergeCell ref="T20:T21"/>
    <mergeCell ref="X20:X21"/>
    <mergeCell ref="AB20:AB21"/>
    <mergeCell ref="AF20:AF21"/>
    <mergeCell ref="T18:T19"/>
    <mergeCell ref="X18:X19"/>
    <mergeCell ref="AB18:AB19"/>
    <mergeCell ref="AF18:AF19"/>
    <mergeCell ref="AJ18:AJ19"/>
    <mergeCell ref="AN18:AN19"/>
    <mergeCell ref="AR18:AR19"/>
    <mergeCell ref="L24:L25"/>
    <mergeCell ref="P24:P25"/>
    <mergeCell ref="T24:T25"/>
    <mergeCell ref="X24:X25"/>
    <mergeCell ref="AB24:AB25"/>
    <mergeCell ref="AF24:AF25"/>
    <mergeCell ref="BH20:BH21"/>
    <mergeCell ref="L22:L23"/>
    <mergeCell ref="P22:P23"/>
    <mergeCell ref="T22:T23"/>
    <mergeCell ref="X22:X23"/>
    <mergeCell ref="AB22:AB23"/>
    <mergeCell ref="AF22:AF23"/>
    <mergeCell ref="AJ22:AJ23"/>
    <mergeCell ref="AN22:AN23"/>
    <mergeCell ref="AR22:AR23"/>
    <mergeCell ref="AJ20:AJ21"/>
    <mergeCell ref="AN20:AN21"/>
    <mergeCell ref="AR20:AR21"/>
    <mergeCell ref="AV20:AV21"/>
    <mergeCell ref="AZ20:AZ21"/>
    <mergeCell ref="BD20:BD21"/>
    <mergeCell ref="BH24:BH25"/>
    <mergeCell ref="AJ24:AJ25"/>
    <mergeCell ref="AN24:AN25"/>
    <mergeCell ref="AR24:AR25"/>
    <mergeCell ref="AV24:AV25"/>
    <mergeCell ref="AZ24:AZ25"/>
    <mergeCell ref="BD24:BD25"/>
    <mergeCell ref="AV22:AV23"/>
    <mergeCell ref="AZ22:AZ23"/>
    <mergeCell ref="BD22:BD23"/>
    <mergeCell ref="BH22:BH2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IND.</vt:lpstr>
      <vt:lpstr>Hoja1</vt:lpstr>
      <vt:lpstr>'FORMATO IND.'!Área_de_impresión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Administrador</cp:lastModifiedBy>
  <cp:lastPrinted>2019-07-26T13:12:34Z</cp:lastPrinted>
  <dcterms:created xsi:type="dcterms:W3CDTF">2014-04-07T13:24:52Z</dcterms:created>
  <dcterms:modified xsi:type="dcterms:W3CDTF">2019-07-26T13:57:06Z</dcterms:modified>
</cp:coreProperties>
</file>